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/>
  <mc:AlternateContent xmlns:mc="http://schemas.openxmlformats.org/markup-compatibility/2006">
    <mc:Choice Requires="x15">
      <x15ac:absPath xmlns:x15ac="http://schemas.microsoft.com/office/spreadsheetml/2010/11/ac" url="https://365cbpp.sharepoint.com/sites/Intranet/FIS/Archive/Contingency Fund/"/>
    </mc:Choice>
  </mc:AlternateContent>
  <xr:revisionPtr revIDLastSave="0" documentId="8_{9C1246FF-7C5E-4961-B579-1987C209D665}" xr6:coauthVersionLast="47" xr6:coauthVersionMax="47" xr10:uidLastSave="{00000000-0000-0000-0000-000000000000}"/>
  <bookViews>
    <workbookView xWindow="0" yWindow="0" windowWidth="21600" windowHeight="9132" xr2:uid="{00000000-000D-0000-FFFF-FFFF00000000}"/>
  </bookViews>
  <sheets>
    <sheet name="Final Awards" sheetId="1" r:id="rId1"/>
    <sheet name="Initial Requests" sheetId="2" r:id="rId2"/>
    <sheet name="Change in Initial and Fina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1" l="1"/>
  <c r="K53" i="1"/>
  <c r="L53" i="1"/>
  <c r="M53" i="1"/>
  <c r="N53" i="1"/>
  <c r="O53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2" i="2"/>
  <c r="J53" i="1" l="1"/>
  <c r="B7" i="3" l="1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C6" i="3"/>
  <c r="D6" i="3"/>
  <c r="E6" i="3"/>
  <c r="F6" i="3"/>
  <c r="B6" i="3"/>
  <c r="C2" i="3"/>
  <c r="D2" i="3"/>
  <c r="E2" i="3"/>
  <c r="F2" i="3"/>
  <c r="C3" i="3"/>
  <c r="D3" i="3"/>
  <c r="E3" i="3"/>
  <c r="F3" i="3"/>
  <c r="C4" i="3"/>
  <c r="D4" i="3"/>
  <c r="E4" i="3"/>
  <c r="F4" i="3"/>
  <c r="C5" i="3"/>
  <c r="D5" i="3"/>
  <c r="E5" i="3"/>
  <c r="F5" i="3"/>
  <c r="B3" i="3"/>
  <c r="B4" i="3"/>
  <c r="B5" i="3"/>
  <c r="B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2" i="3"/>
  <c r="C53" i="1" l="1"/>
  <c r="D53" i="1"/>
  <c r="E53" i="1"/>
  <c r="F53" i="1"/>
  <c r="C53" i="3" s="1"/>
  <c r="G53" i="1"/>
  <c r="D53" i="3" s="1"/>
  <c r="H53" i="1"/>
  <c r="E53" i="3" s="1"/>
  <c r="I53" i="1"/>
  <c r="F53" i="3" s="1"/>
  <c r="B53" i="1"/>
  <c r="G53" i="3" l="1"/>
  <c r="B53" i="3"/>
</calcChain>
</file>

<file path=xl/sharedStrings.xml><?xml version="1.0" encoding="utf-8"?>
<sst xmlns="http://schemas.openxmlformats.org/spreadsheetml/2006/main" count="166" uniqueCount="59">
  <si>
    <t>Contingency Fund Spending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</si>
  <si>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</si>
  <si>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</si>
  <si>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</si>
  <si>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</si>
  <si>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</si>
  <si>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</si>
  <si>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</si>
  <si>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</si>
  <si>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</si>
  <si>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</si>
  <si>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</si>
  <si>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</si>
  <si>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</si>
  <si>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</si>
  <si>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</si>
  <si>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</si>
  <si>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</si>
  <si>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</si>
  <si>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</si>
  <si>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</si>
  <si>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</si>
  <si>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</si>
  <si>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</si>
  <si>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</si>
  <si>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</si>
  <si>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</si>
  <si>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</si>
  <si>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</si>
  <si>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</si>
  <si>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</si>
  <si>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</si>
  <si>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</si>
  <si>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</si>
  <si>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</si>
  <si>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</si>
  <si>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</si>
  <si>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</si>
  <si>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</si>
  <si>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</si>
  <si>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</si>
  <si>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</si>
  <si>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</si>
  <si>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</si>
  <si>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</si>
  <si>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</si>
  <si>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</si>
  <si>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</si>
  <si>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</si>
  <si>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</si>
  <si>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</si>
  <si>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</si>
  <si>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</si>
  <si>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# of states receiving CF</t>
  </si>
  <si>
    <t>Published: January 30, 2014</t>
  </si>
  <si>
    <t xml:space="preserve"> http://www.acf.hhs.gov/programs/ofa/resource/tanf-contingency-awards</t>
  </si>
  <si>
    <t>2014 data as of April 4, 2014</t>
  </si>
  <si>
    <t>http://www.acf.hhs.gov/programs/ofa/resource/tanf-contingency-fund-awards-2014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</si>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</sst>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MS Shell Dlg 2"/>
      <charset val="1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/>
    <xf numFmtId="0" fontId="21" fillId="0" borderId="0"/>
    <xf numFmtId="9" fontId="19" fillId="0" borderId="0" applyFont="0" applyFill="0" applyBorder="0" applyAlignment="0" applyProtection="0"/>
    <xf numFmtId="44" fontId="21" fillId="0" borderId="0"/>
    <xf numFmtId="0" fontId="23" fillId="0" borderId="0"/>
    <xf numFmtId="0" fontId="21" fillId="0" borderId="0"/>
    <xf numFmtId="0" fontId="18" fillId="0" borderId="0"/>
  </cellStyleXfs>
  <cellXfs count="14">
    <xf numFmtId="0" fontId="0" fillId="0" borderId="0" xfId="0"/>
    <xf numFmtId="164" fontId="0" fillId="0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5" fillId="33" borderId="0" xfId="0" applyFont="1" applyFill="1" applyAlignment="1">
      <alignment horizontal="center" vertical="center"/>
    </xf>
    <xf numFmtId="0" fontId="15" fillId="33" borderId="0" xfId="0" applyFont="1" applyFill="1" applyAlignment="1">
      <alignment vertical="center" wrapText="1"/>
    </xf>
    <xf numFmtId="0" fontId="0" fillId="33" borderId="0" xfId="0" applyFill="1" applyAlignment="1">
      <alignment vertical="center"/>
    </xf>
    <xf numFmtId="38" fontId="0" fillId="0" borderId="0" xfId="0" applyNumberFormat="1" applyAlignment="1">
      <alignment vertical="center"/>
    </xf>
    <xf numFmtId="38" fontId="0" fillId="0" borderId="0" xfId="1" applyNumberFormat="1" applyFont="1" applyAlignment="1">
      <alignment vertical="center"/>
    </xf>
    <xf numFmtId="0" fontId="15" fillId="33" borderId="0" xfId="0" applyFont="1" applyFill="1" applyAlignment="1">
      <alignment horizontal="center" vertical="center" wrapText="1"/>
    </xf>
    <xf numFmtId="38" fontId="24" fillId="0" borderId="0" xfId="1" applyNumberFormat="1" applyFont="1" applyFill="1" applyBorder="1" applyAlignment="1">
      <alignment vertical="center"/>
    </xf>
    <xf numFmtId="38" fontId="0" fillId="0" borderId="0" xfId="0" applyNumberFormat="1"/>
    <xf numFmtId="0" fontId="0" fillId="34" borderId="0" xfId="0" applyFill="1" applyAlignment="1">
      <alignment vertical="center" wrapText="1"/>
    </xf>
    <xf numFmtId="164" fontId="0" fillId="34" borderId="0" xfId="1" applyNumberFormat="1" applyFont="1" applyFill="1" applyAlignment="1">
      <alignment vertical="center"/>
    </xf>
  </cellXfs>
  <cellStyles count="1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Comma 10" xfId="43" xr:uid="{00000000-0005-0000-0000-00001C000000}"/>
    <cellStyle name="Comma 11" xfId="44" xr:uid="{00000000-0005-0000-0000-00001D000000}"/>
    <cellStyle name="Comma 12" xfId="45" xr:uid="{00000000-0005-0000-0000-00001E000000}"/>
    <cellStyle name="Comma 13" xfId="46" xr:uid="{00000000-0005-0000-0000-00001F000000}"/>
    <cellStyle name="Comma 14" xfId="47" xr:uid="{00000000-0005-0000-0000-000020000000}"/>
    <cellStyle name="Comma 15" xfId="48" xr:uid="{00000000-0005-0000-0000-000021000000}"/>
    <cellStyle name="Comma 16" xfId="49" xr:uid="{00000000-0005-0000-0000-000022000000}"/>
    <cellStyle name="Comma 17" xfId="50" xr:uid="{00000000-0005-0000-0000-000023000000}"/>
    <cellStyle name="Comma 18" xfId="51" xr:uid="{00000000-0005-0000-0000-000024000000}"/>
    <cellStyle name="Comma 19" xfId="52" xr:uid="{00000000-0005-0000-0000-000025000000}"/>
    <cellStyle name="Comma 2" xfId="139" xr:uid="{00000000-0005-0000-0000-000026000000}"/>
    <cellStyle name="Comma 2 2" xfId="53" xr:uid="{00000000-0005-0000-0000-000027000000}"/>
    <cellStyle name="Comma 2 3" xfId="141" xr:uid="{00000000-0005-0000-0000-000028000000}"/>
    <cellStyle name="Comma 20" xfId="54" xr:uid="{00000000-0005-0000-0000-000029000000}"/>
    <cellStyle name="Comma 21" xfId="55" xr:uid="{00000000-0005-0000-0000-00002A000000}"/>
    <cellStyle name="Comma 22" xfId="56" xr:uid="{00000000-0005-0000-0000-00002B000000}"/>
    <cellStyle name="Comma 23" xfId="57" xr:uid="{00000000-0005-0000-0000-00002C000000}"/>
    <cellStyle name="Comma 24" xfId="58" xr:uid="{00000000-0005-0000-0000-00002D000000}"/>
    <cellStyle name="Comma 25" xfId="59" xr:uid="{00000000-0005-0000-0000-00002E000000}"/>
    <cellStyle name="Comma 26" xfId="60" xr:uid="{00000000-0005-0000-0000-00002F000000}"/>
    <cellStyle name="Comma 27" xfId="61" xr:uid="{00000000-0005-0000-0000-000030000000}"/>
    <cellStyle name="Comma 28" xfId="62" xr:uid="{00000000-0005-0000-0000-000031000000}"/>
    <cellStyle name="Comma 29" xfId="63" xr:uid="{00000000-0005-0000-0000-000032000000}"/>
    <cellStyle name="Comma 3" xfId="64" xr:uid="{00000000-0005-0000-0000-000033000000}"/>
    <cellStyle name="Comma 30" xfId="65" xr:uid="{00000000-0005-0000-0000-000034000000}"/>
    <cellStyle name="Comma 31" xfId="66" xr:uid="{00000000-0005-0000-0000-000035000000}"/>
    <cellStyle name="Comma 32" xfId="67" xr:uid="{00000000-0005-0000-0000-000036000000}"/>
    <cellStyle name="Comma 33" xfId="68" xr:uid="{00000000-0005-0000-0000-000037000000}"/>
    <cellStyle name="Comma 34" xfId="69" xr:uid="{00000000-0005-0000-0000-000038000000}"/>
    <cellStyle name="Comma 35" xfId="70" xr:uid="{00000000-0005-0000-0000-000039000000}"/>
    <cellStyle name="Comma 36" xfId="71" xr:uid="{00000000-0005-0000-0000-00003A000000}"/>
    <cellStyle name="Comma 37" xfId="72" xr:uid="{00000000-0005-0000-0000-00003B000000}"/>
    <cellStyle name="Comma 38" xfId="73" xr:uid="{00000000-0005-0000-0000-00003C000000}"/>
    <cellStyle name="Comma 39" xfId="74" xr:uid="{00000000-0005-0000-0000-00003D000000}"/>
    <cellStyle name="Comma 4" xfId="75" xr:uid="{00000000-0005-0000-0000-00003E000000}"/>
    <cellStyle name="Comma 5" xfId="76" xr:uid="{00000000-0005-0000-0000-00003F000000}"/>
    <cellStyle name="Comma 6" xfId="77" xr:uid="{00000000-0005-0000-0000-000040000000}"/>
    <cellStyle name="Comma 7" xfId="78" xr:uid="{00000000-0005-0000-0000-000041000000}"/>
    <cellStyle name="Comma 8" xfId="79" xr:uid="{00000000-0005-0000-0000-000042000000}"/>
    <cellStyle name="Comma 9" xfId="140" xr:uid="{00000000-0005-0000-0000-000043000000}"/>
    <cellStyle name="Comma0" xfId="80" xr:uid="{00000000-0005-0000-0000-000044000000}"/>
    <cellStyle name="Currency 2" xfId="146" xr:uid="{00000000-0005-0000-0000-000045000000}"/>
    <cellStyle name="Currency0" xfId="81" xr:uid="{00000000-0005-0000-0000-000046000000}"/>
    <cellStyle name="Date" xfId="82" xr:uid="{00000000-0005-0000-0000-000047000000}"/>
    <cellStyle name="Explanatory Text" xfId="16" builtinId="53" customBuiltin="1"/>
    <cellStyle name="Fixed" xfId="83" xr:uid="{00000000-0005-0000-0000-000049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142" xr:uid="{00000000-0005-0000-0000-00004F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84" xr:uid="{00000000-0005-0000-0000-000054000000}"/>
    <cellStyle name="Normal 11" xfId="85" xr:uid="{00000000-0005-0000-0000-000055000000}"/>
    <cellStyle name="Normal 12" xfId="86" xr:uid="{00000000-0005-0000-0000-000056000000}"/>
    <cellStyle name="Normal 13" xfId="87" xr:uid="{00000000-0005-0000-0000-000057000000}"/>
    <cellStyle name="Normal 14" xfId="88" xr:uid="{00000000-0005-0000-0000-000058000000}"/>
    <cellStyle name="Normal 15" xfId="89" xr:uid="{00000000-0005-0000-0000-000059000000}"/>
    <cellStyle name="Normal 16" xfId="90" xr:uid="{00000000-0005-0000-0000-00005A000000}"/>
    <cellStyle name="Normal 17" xfId="91" xr:uid="{00000000-0005-0000-0000-00005B000000}"/>
    <cellStyle name="Normal 18" xfId="92" xr:uid="{00000000-0005-0000-0000-00005C000000}"/>
    <cellStyle name="Normal 19" xfId="93" xr:uid="{00000000-0005-0000-0000-00005D000000}"/>
    <cellStyle name="Normal 2" xfId="94" xr:uid="{00000000-0005-0000-0000-00005E000000}"/>
    <cellStyle name="Normal 2 2" xfId="95" xr:uid="{00000000-0005-0000-0000-00005F000000}"/>
    <cellStyle name="Normal 2 2 2" xfId="148" xr:uid="{00000000-0005-0000-0000-000060000000}"/>
    <cellStyle name="Normal 2 3" xfId="143" xr:uid="{00000000-0005-0000-0000-000061000000}"/>
    <cellStyle name="Normal 20" xfId="96" xr:uid="{00000000-0005-0000-0000-000062000000}"/>
    <cellStyle name="Normal 21" xfId="97" xr:uid="{00000000-0005-0000-0000-000063000000}"/>
    <cellStyle name="Normal 22" xfId="98" xr:uid="{00000000-0005-0000-0000-000064000000}"/>
    <cellStyle name="Normal 23" xfId="99" xr:uid="{00000000-0005-0000-0000-000065000000}"/>
    <cellStyle name="Normal 24" xfId="100" xr:uid="{00000000-0005-0000-0000-000066000000}"/>
    <cellStyle name="Normal 25" xfId="101" xr:uid="{00000000-0005-0000-0000-000067000000}"/>
    <cellStyle name="Normal 26" xfId="102" xr:uid="{00000000-0005-0000-0000-000068000000}"/>
    <cellStyle name="Normal 27" xfId="103" xr:uid="{00000000-0005-0000-0000-000069000000}"/>
    <cellStyle name="Normal 28" xfId="104" xr:uid="{00000000-0005-0000-0000-00006A000000}"/>
    <cellStyle name="Normal 29" xfId="105" xr:uid="{00000000-0005-0000-0000-00006B000000}"/>
    <cellStyle name="Normal 3" xfId="106" xr:uid="{00000000-0005-0000-0000-00006C000000}"/>
    <cellStyle name="Normal 3 2" xfId="107" xr:uid="{00000000-0005-0000-0000-00006D000000}"/>
    <cellStyle name="Normal 3 3" xfId="144" xr:uid="{00000000-0005-0000-0000-00006E000000}"/>
    <cellStyle name="Normal 30" xfId="108" xr:uid="{00000000-0005-0000-0000-00006F000000}"/>
    <cellStyle name="Normal 31" xfId="109" xr:uid="{00000000-0005-0000-0000-000070000000}"/>
    <cellStyle name="Normal 32" xfId="110" xr:uid="{00000000-0005-0000-0000-000071000000}"/>
    <cellStyle name="Normal 33" xfId="111" xr:uid="{00000000-0005-0000-0000-000072000000}"/>
    <cellStyle name="Normal 34" xfId="112" xr:uid="{00000000-0005-0000-0000-000073000000}"/>
    <cellStyle name="Normal 35" xfId="113" xr:uid="{00000000-0005-0000-0000-000074000000}"/>
    <cellStyle name="Normal 36" xfId="114" xr:uid="{00000000-0005-0000-0000-000075000000}"/>
    <cellStyle name="Normal 37" xfId="115" xr:uid="{00000000-0005-0000-0000-000076000000}"/>
    <cellStyle name="Normal 38" xfId="116" xr:uid="{00000000-0005-0000-0000-000077000000}"/>
    <cellStyle name="Normal 39" xfId="117" xr:uid="{00000000-0005-0000-0000-000078000000}"/>
    <cellStyle name="Normal 4" xfId="118" xr:uid="{00000000-0005-0000-0000-000079000000}"/>
    <cellStyle name="Normal 4 2" xfId="147" xr:uid="{00000000-0005-0000-0000-00007A000000}"/>
    <cellStyle name="Normal 40" xfId="119" xr:uid="{00000000-0005-0000-0000-00007B000000}"/>
    <cellStyle name="Normal 41" xfId="120" xr:uid="{00000000-0005-0000-0000-00007C000000}"/>
    <cellStyle name="Normal 42" xfId="121" xr:uid="{00000000-0005-0000-0000-00007D000000}"/>
    <cellStyle name="Normal 43" xfId="122" xr:uid="{00000000-0005-0000-0000-00007E000000}"/>
    <cellStyle name="Normal 44" xfId="123" xr:uid="{00000000-0005-0000-0000-00007F000000}"/>
    <cellStyle name="Normal 45" xfId="124" xr:uid="{00000000-0005-0000-0000-000080000000}"/>
    <cellStyle name="Normal 46" xfId="125" xr:uid="{00000000-0005-0000-0000-000081000000}"/>
    <cellStyle name="Normal 47" xfId="126" xr:uid="{00000000-0005-0000-0000-000082000000}"/>
    <cellStyle name="Normal 48" xfId="127" xr:uid="{00000000-0005-0000-0000-000083000000}"/>
    <cellStyle name="Normal 49" xfId="128" xr:uid="{00000000-0005-0000-0000-000084000000}"/>
    <cellStyle name="Normal 5" xfId="129" xr:uid="{00000000-0005-0000-0000-000085000000}"/>
    <cellStyle name="Normal 5 2" xfId="149" xr:uid="{00000000-0005-0000-0000-000086000000}"/>
    <cellStyle name="Normal 50" xfId="130" xr:uid="{00000000-0005-0000-0000-000087000000}"/>
    <cellStyle name="Normal 51" xfId="131" xr:uid="{00000000-0005-0000-0000-000088000000}"/>
    <cellStyle name="Normal 52" xfId="132" xr:uid="{00000000-0005-0000-0000-000089000000}"/>
    <cellStyle name="Normal 53" xfId="133" xr:uid="{00000000-0005-0000-0000-00008A000000}"/>
    <cellStyle name="Normal 6" xfId="134" xr:uid="{00000000-0005-0000-0000-00008B000000}"/>
    <cellStyle name="Normal 7" xfId="135" xr:uid="{00000000-0005-0000-0000-00008C000000}"/>
    <cellStyle name="Normal 8" xfId="136" xr:uid="{00000000-0005-0000-0000-00008D000000}"/>
    <cellStyle name="Normal 9" xfId="137" xr:uid="{00000000-0005-0000-0000-00008E000000}"/>
    <cellStyle name="Note" xfId="15" builtinId="10" customBuiltin="1"/>
    <cellStyle name="Output" xfId="10" builtinId="21" customBuiltin="1"/>
    <cellStyle name="Percent 2" xfId="42" xr:uid="{00000000-0005-0000-0000-000091000000}"/>
    <cellStyle name="Percent 2 2" xfId="145" xr:uid="{00000000-0005-0000-0000-000092000000}"/>
    <cellStyle name="Title 2" xfId="138" xr:uid="{00000000-0005-0000-0000-000093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pane xSplit="1" ySplit="1" topLeftCell="B24" activePane="bottomRight" state="frozen"/>
      <selection pane="bottomRight" activeCell="A34" sqref="A34"/>
      <selection pane="bottomLeft" activeCell="A2" sqref="A2"/>
      <selection pane="topRight" activeCell="B1" sqref="B1"/>
    </sheetView>
  </sheetViews>
  <sheetFormatPr defaultRowHeight="15" customHeight="1"/>
  <cols>
    <col min="1" max="4" width="15.140625" customWidth="1"/>
    <col min="5" max="5" width="13.85546875" customWidth="1"/>
    <col min="6" max="6" width="13.7109375" customWidth="1"/>
    <col min="7" max="7" width="12.28515625" customWidth="1"/>
    <col min="8" max="8" width="14" customWidth="1"/>
    <col min="9" max="17" width="14.28515625" customWidth="1"/>
  </cols>
  <sheetData>
    <row r="1" spans="1:17" ht="30.75">
      <c r="A1" s="5" t="s">
        <v>0</v>
      </c>
      <c r="B1" s="9">
        <v>2006</v>
      </c>
      <c r="C1" s="9">
        <v>2007</v>
      </c>
      <c r="D1" s="9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  <c r="J1" s="4">
        <v>2014</v>
      </c>
      <c r="K1" s="4">
        <v>2015</v>
      </c>
      <c r="L1" s="4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</row>
    <row r="2" spans="1:17">
      <c r="A2" s="6" t="s">
        <v>1</v>
      </c>
      <c r="B2" s="3">
        <v>0</v>
      </c>
      <c r="C2" s="3">
        <v>0</v>
      </c>
      <c r="D2" s="3">
        <v>0</v>
      </c>
      <c r="E2" s="7">
        <v>0</v>
      </c>
      <c r="F2" s="8">
        <v>0</v>
      </c>
      <c r="G2" s="8">
        <v>0</v>
      </c>
      <c r="H2" s="8">
        <v>0</v>
      </c>
      <c r="I2" s="8">
        <v>0</v>
      </c>
      <c r="J2" s="8">
        <v>9266210</v>
      </c>
      <c r="K2" s="8">
        <v>10395468</v>
      </c>
      <c r="L2" s="8">
        <v>9164380</v>
      </c>
      <c r="M2" s="8">
        <v>9876594</v>
      </c>
      <c r="N2" s="8">
        <v>10352104</v>
      </c>
      <c r="O2" s="8">
        <v>10778992</v>
      </c>
      <c r="P2" s="8">
        <v>11079761</v>
      </c>
      <c r="Q2" s="8">
        <v>11079761</v>
      </c>
    </row>
    <row r="3" spans="1:17">
      <c r="A3" s="6" t="s">
        <v>2</v>
      </c>
      <c r="B3" s="3">
        <v>0</v>
      </c>
      <c r="C3" s="3">
        <v>0</v>
      </c>
      <c r="D3" s="3">
        <v>0</v>
      </c>
      <c r="E3" s="7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</row>
    <row r="4" spans="1:17">
      <c r="A4" s="6" t="s">
        <v>3</v>
      </c>
      <c r="B4" s="3">
        <v>0</v>
      </c>
      <c r="C4" s="3">
        <v>0</v>
      </c>
      <c r="D4" s="2">
        <v>40276718</v>
      </c>
      <c r="E4" s="7">
        <v>40046539</v>
      </c>
      <c r="F4" s="8">
        <v>21561781</v>
      </c>
      <c r="G4" s="8">
        <v>10007064</v>
      </c>
      <c r="H4" s="8">
        <v>17409354</v>
      </c>
      <c r="I4" s="8">
        <v>18564095</v>
      </c>
      <c r="J4" s="8">
        <v>21078509</v>
      </c>
      <c r="K4" s="8">
        <v>22296076</v>
      </c>
      <c r="L4" s="8">
        <v>19655642</v>
      </c>
      <c r="M4" s="8">
        <v>21183201</v>
      </c>
      <c r="N4" s="8">
        <v>22194881</v>
      </c>
      <c r="O4" s="8">
        <v>23110129</v>
      </c>
      <c r="P4" s="8">
        <v>23754975</v>
      </c>
      <c r="Q4" s="8">
        <v>23754975</v>
      </c>
    </row>
    <row r="5" spans="1:17">
      <c r="A5" s="6" t="s">
        <v>4</v>
      </c>
      <c r="B5" s="3">
        <v>0</v>
      </c>
      <c r="C5" s="3">
        <v>0</v>
      </c>
      <c r="D5" s="3">
        <v>0</v>
      </c>
      <c r="E5" s="7">
        <v>11346572</v>
      </c>
      <c r="F5" s="8">
        <v>6111990</v>
      </c>
      <c r="G5" s="8">
        <v>2836644</v>
      </c>
      <c r="H5" s="8">
        <v>4934923</v>
      </c>
      <c r="I5" s="8">
        <v>4961564</v>
      </c>
      <c r="J5" s="8">
        <v>5633583</v>
      </c>
      <c r="K5" s="8">
        <v>6320132</v>
      </c>
      <c r="L5" s="8">
        <v>5571669</v>
      </c>
      <c r="M5" s="8">
        <v>6004678</v>
      </c>
      <c r="N5" s="8">
        <v>6293768</v>
      </c>
      <c r="O5" s="8">
        <v>6553305</v>
      </c>
      <c r="P5" s="8">
        <v>6736162</v>
      </c>
      <c r="Q5" s="8">
        <v>6736162</v>
      </c>
    </row>
    <row r="6" spans="1:17">
      <c r="A6" s="6" t="s">
        <v>5</v>
      </c>
      <c r="B6" s="3">
        <v>0</v>
      </c>
      <c r="C6" s="3">
        <v>0</v>
      </c>
      <c r="D6" s="3">
        <v>0</v>
      </c>
      <c r="E6" s="7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</row>
    <row r="7" spans="1:17">
      <c r="A7" s="6" t="s">
        <v>6</v>
      </c>
      <c r="B7" s="3">
        <v>0</v>
      </c>
      <c r="C7" s="3">
        <v>0</v>
      </c>
      <c r="D7" s="3">
        <v>0</v>
      </c>
      <c r="E7" s="7">
        <v>24943727</v>
      </c>
      <c r="F7" s="8">
        <v>5084139</v>
      </c>
      <c r="G7" s="8">
        <v>6802836</v>
      </c>
      <c r="H7" s="8">
        <v>11834933</v>
      </c>
      <c r="I7" s="8">
        <v>11898815</v>
      </c>
      <c r="J7" s="8">
        <v>13510450</v>
      </c>
      <c r="K7" s="8">
        <v>15156941</v>
      </c>
      <c r="L7" s="8">
        <v>13361970</v>
      </c>
      <c r="M7" s="8">
        <v>14400411</v>
      </c>
      <c r="N7" s="8">
        <v>15093712</v>
      </c>
      <c r="O7" s="8">
        <v>15716131</v>
      </c>
      <c r="P7" s="8">
        <v>16154660</v>
      </c>
      <c r="Q7" s="8">
        <v>16154660</v>
      </c>
    </row>
    <row r="8" spans="1:17">
      <c r="A8" s="6" t="s">
        <v>7</v>
      </c>
      <c r="B8" s="3">
        <v>0</v>
      </c>
      <c r="C8" s="3">
        <v>0</v>
      </c>
      <c r="D8" s="3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spans="1:17">
      <c r="A9" s="6" t="s">
        <v>8</v>
      </c>
      <c r="B9" s="3">
        <v>0</v>
      </c>
      <c r="C9" s="3">
        <v>0</v>
      </c>
      <c r="D9" s="1">
        <v>6458196</v>
      </c>
      <c r="E9" s="7">
        <v>6458196</v>
      </c>
      <c r="F9" s="8">
        <v>1206642</v>
      </c>
      <c r="G9" s="8">
        <v>1614549</v>
      </c>
      <c r="H9" s="8">
        <v>0</v>
      </c>
      <c r="I9" s="8">
        <v>2824002</v>
      </c>
      <c r="J9" s="8">
        <v>3206499</v>
      </c>
      <c r="K9" s="8">
        <v>3597270</v>
      </c>
      <c r="L9" s="8">
        <v>3171259</v>
      </c>
      <c r="M9" s="8">
        <v>3417717</v>
      </c>
      <c r="N9" s="8">
        <v>3582263</v>
      </c>
      <c r="O9" s="8">
        <v>3729985</v>
      </c>
      <c r="P9" s="8">
        <v>3834063</v>
      </c>
      <c r="Q9" s="8">
        <v>3834063</v>
      </c>
    </row>
    <row r="10" spans="1:17">
      <c r="A10" s="6" t="s">
        <v>9</v>
      </c>
      <c r="B10" s="3">
        <v>0</v>
      </c>
      <c r="C10" s="3">
        <v>0</v>
      </c>
      <c r="D10" s="3">
        <v>0</v>
      </c>
      <c r="E10" s="7">
        <v>0</v>
      </c>
      <c r="F10" s="8">
        <v>5063723</v>
      </c>
      <c r="G10" s="8">
        <v>4630491</v>
      </c>
      <c r="H10" s="8">
        <v>8055690</v>
      </c>
      <c r="I10" s="8">
        <v>8099175</v>
      </c>
      <c r="J10" s="8">
        <v>9196167</v>
      </c>
      <c r="K10" s="8">
        <v>10316883</v>
      </c>
      <c r="L10" s="8">
        <v>9095102</v>
      </c>
      <c r="M10" s="8">
        <v>9801938</v>
      </c>
      <c r="N10" s="8">
        <v>10273848</v>
      </c>
      <c r="O10" s="8">
        <v>10697512</v>
      </c>
      <c r="P10" s="8">
        <v>10996004</v>
      </c>
      <c r="Q10" s="8">
        <v>10996004</v>
      </c>
    </row>
    <row r="11" spans="1:17">
      <c r="A11" s="6" t="s">
        <v>10</v>
      </c>
      <c r="B11" s="3">
        <v>0</v>
      </c>
      <c r="C11" s="3">
        <v>0</v>
      </c>
      <c r="D11" s="3">
        <v>0</v>
      </c>
      <c r="E11" s="7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</row>
    <row r="12" spans="1:17">
      <c r="A12" s="6" t="s">
        <v>11</v>
      </c>
      <c r="B12" s="3">
        <v>0</v>
      </c>
      <c r="C12" s="3">
        <v>0</v>
      </c>
      <c r="D12" s="3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7">
      <c r="A13" s="6" t="s">
        <v>12</v>
      </c>
      <c r="B13" s="3">
        <v>0</v>
      </c>
      <c r="C13" s="3">
        <v>0</v>
      </c>
      <c r="D13" s="3">
        <v>0</v>
      </c>
      <c r="E13" s="7">
        <v>11538892</v>
      </c>
      <c r="F13" s="8">
        <v>10655289</v>
      </c>
      <c r="G13" s="8">
        <v>4945239</v>
      </c>
      <c r="H13" s="8">
        <v>8603264</v>
      </c>
      <c r="I13" s="8">
        <v>8649699</v>
      </c>
      <c r="J13" s="8">
        <v>9821258</v>
      </c>
      <c r="K13" s="8">
        <v>11018159</v>
      </c>
      <c r="L13" s="8">
        <v>9713323</v>
      </c>
      <c r="M13" s="8">
        <v>10468204</v>
      </c>
      <c r="N13" s="8">
        <v>10972194</v>
      </c>
      <c r="O13" s="8">
        <v>11424654</v>
      </c>
      <c r="P13" s="8">
        <v>0</v>
      </c>
      <c r="Q13" s="8">
        <v>0</v>
      </c>
    </row>
    <row r="14" spans="1:17">
      <c r="A14" s="6" t="s">
        <v>13</v>
      </c>
      <c r="B14" s="3">
        <v>0</v>
      </c>
      <c r="C14" s="3">
        <v>0</v>
      </c>
      <c r="D14" s="3">
        <v>0</v>
      </c>
      <c r="E14" s="7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spans="1:17">
      <c r="A15" s="6" t="s">
        <v>14</v>
      </c>
      <c r="B15" s="3">
        <v>0</v>
      </c>
      <c r="C15" s="3">
        <v>0</v>
      </c>
      <c r="D15" s="3">
        <v>0</v>
      </c>
      <c r="E15" s="7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>
      <c r="A16" s="6" t="s">
        <v>15</v>
      </c>
      <c r="B16" s="3">
        <v>0</v>
      </c>
      <c r="C16" s="3">
        <v>0</v>
      </c>
      <c r="D16" s="3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17">
      <c r="A17" s="6" t="s">
        <v>16</v>
      </c>
      <c r="B17" s="3">
        <v>0</v>
      </c>
      <c r="C17" s="3">
        <v>0</v>
      </c>
      <c r="D17" s="3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</row>
    <row r="18" spans="1:17">
      <c r="A18" s="6" t="s">
        <v>17</v>
      </c>
      <c r="B18" s="3">
        <v>0</v>
      </c>
      <c r="C18" s="3">
        <v>0</v>
      </c>
      <c r="D18" s="3">
        <v>0</v>
      </c>
      <c r="E18" s="7">
        <v>18687361</v>
      </c>
      <c r="F18" s="8">
        <v>0</v>
      </c>
      <c r="G18" s="8">
        <v>5096553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17">
      <c r="A19" s="6" t="s">
        <v>18</v>
      </c>
      <c r="B19" s="3">
        <v>0</v>
      </c>
      <c r="C19" s="3">
        <v>0</v>
      </c>
      <c r="D19" s="3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1:17">
      <c r="A20" s="6" t="s">
        <v>19</v>
      </c>
      <c r="B20" s="3">
        <v>0</v>
      </c>
      <c r="C20" s="3">
        <v>0</v>
      </c>
      <c r="D20" s="3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>
      <c r="A21" s="6" t="s">
        <v>20</v>
      </c>
      <c r="B21" s="3">
        <v>0</v>
      </c>
      <c r="C21" s="3">
        <v>0</v>
      </c>
      <c r="D21" s="3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>
      <c r="A22" s="6" t="s">
        <v>21</v>
      </c>
      <c r="B22" s="3">
        <v>0</v>
      </c>
      <c r="C22" s="3">
        <v>0</v>
      </c>
      <c r="D22" s="3">
        <v>0</v>
      </c>
      <c r="E22" s="7">
        <v>38183005</v>
      </c>
      <c r="F22" s="8">
        <v>8560886</v>
      </c>
      <c r="G22" s="8">
        <v>11454903</v>
      </c>
      <c r="H22" s="8">
        <v>19928164</v>
      </c>
      <c r="I22" s="8">
        <v>20035728</v>
      </c>
      <c r="J22" s="8">
        <v>22749468</v>
      </c>
      <c r="K22" s="8">
        <v>25521904</v>
      </c>
      <c r="L22" s="8">
        <v>22499451</v>
      </c>
      <c r="M22" s="8">
        <v>24248021</v>
      </c>
      <c r="N22" s="8">
        <v>25415437</v>
      </c>
      <c r="O22" s="8">
        <v>26463490</v>
      </c>
      <c r="P22" s="8">
        <v>27201905</v>
      </c>
      <c r="Q22" s="8">
        <v>27201905</v>
      </c>
    </row>
    <row r="23" spans="1:17">
      <c r="A23" s="6" t="s">
        <v>22</v>
      </c>
      <c r="B23" s="3">
        <v>0</v>
      </c>
      <c r="C23" s="3">
        <v>0</v>
      </c>
      <c r="D23" s="1">
        <v>91874223</v>
      </c>
      <c r="E23" s="7">
        <v>91874223</v>
      </c>
      <c r="F23" s="8">
        <v>26687303</v>
      </c>
      <c r="G23" s="8">
        <v>22968555</v>
      </c>
      <c r="H23" s="8">
        <v>39958545</v>
      </c>
      <c r="I23" s="8">
        <v>40174215</v>
      </c>
      <c r="J23" s="8">
        <v>45615611</v>
      </c>
      <c r="K23" s="8">
        <v>51174715</v>
      </c>
      <c r="L23" s="8">
        <v>45114298</v>
      </c>
      <c r="M23" s="8">
        <v>48620404</v>
      </c>
      <c r="N23" s="8">
        <v>50961233</v>
      </c>
      <c r="O23" s="8">
        <v>53062710</v>
      </c>
      <c r="P23" s="8">
        <v>54543333</v>
      </c>
      <c r="Q23" s="8">
        <v>54543333</v>
      </c>
    </row>
    <row r="24" spans="1:17">
      <c r="A24" s="6" t="s">
        <v>23</v>
      </c>
      <c r="B24" s="3">
        <v>0</v>
      </c>
      <c r="C24" s="3">
        <v>0</v>
      </c>
      <c r="D24" s="1">
        <v>155070572</v>
      </c>
      <c r="E24" s="7">
        <v>155070572</v>
      </c>
      <c r="F24" s="8">
        <v>0</v>
      </c>
      <c r="G24" s="8">
        <v>38767644</v>
      </c>
      <c r="H24" s="8">
        <v>67444318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>
      <c r="A25" s="6" t="s">
        <v>24</v>
      </c>
      <c r="B25" s="3">
        <v>0</v>
      </c>
      <c r="C25" s="3">
        <v>0</v>
      </c>
      <c r="D25" s="3">
        <v>0</v>
      </c>
      <c r="E25" s="7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>
      <c r="A26" s="6" t="s">
        <v>25</v>
      </c>
      <c r="B26" s="3">
        <v>0</v>
      </c>
      <c r="C26" s="3">
        <v>0</v>
      </c>
      <c r="D26" s="3">
        <v>0</v>
      </c>
      <c r="E26" s="7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>
        <v>0</v>
      </c>
      <c r="O26" s="8">
        <v>0</v>
      </c>
      <c r="P26" s="8">
        <v>0</v>
      </c>
      <c r="Q26" s="8">
        <v>0</v>
      </c>
    </row>
    <row r="27" spans="1:17">
      <c r="A27" s="6" t="s">
        <v>26</v>
      </c>
      <c r="B27" s="3">
        <v>0</v>
      </c>
      <c r="C27" s="3">
        <v>0</v>
      </c>
      <c r="D27" s="3">
        <v>0</v>
      </c>
      <c r="E27" s="7">
        <v>0</v>
      </c>
      <c r="F27" s="8">
        <v>0</v>
      </c>
      <c r="G27" s="8">
        <v>0</v>
      </c>
      <c r="H27" s="8">
        <v>18880316</v>
      </c>
      <c r="I27" s="8">
        <v>18982220</v>
      </c>
      <c r="J27" s="8">
        <v>21533267</v>
      </c>
      <c r="K27" s="8">
        <v>24179930</v>
      </c>
      <c r="L27" s="8">
        <v>0</v>
      </c>
      <c r="M27" s="8">
        <v>0</v>
      </c>
      <c r="N27" s="8">
        <v>24079058</v>
      </c>
      <c r="O27" s="8">
        <v>0</v>
      </c>
      <c r="P27" s="8">
        <v>0</v>
      </c>
      <c r="Q27" s="8">
        <v>0</v>
      </c>
    </row>
    <row r="28" spans="1:17">
      <c r="A28" s="6" t="s">
        <v>27</v>
      </c>
      <c r="B28" s="3">
        <v>0</v>
      </c>
      <c r="C28" s="3">
        <v>0</v>
      </c>
      <c r="D28" s="3">
        <v>0</v>
      </c>
      <c r="E28" s="7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>
      <c r="A29" s="6" t="s">
        <v>28</v>
      </c>
      <c r="B29" s="3">
        <v>0</v>
      </c>
      <c r="C29" s="3">
        <v>0</v>
      </c>
      <c r="D29" s="3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">
        <v>0</v>
      </c>
      <c r="P29" s="8">
        <v>0</v>
      </c>
      <c r="Q29" s="8">
        <v>0</v>
      </c>
    </row>
    <row r="30" spans="1:17">
      <c r="A30" s="6" t="s">
        <v>29</v>
      </c>
      <c r="B30" s="3">
        <v>0</v>
      </c>
      <c r="C30" s="3">
        <v>0</v>
      </c>
      <c r="D30" s="3">
        <v>0</v>
      </c>
      <c r="E30" s="7">
        <v>6586128</v>
      </c>
      <c r="F30" s="8">
        <v>0</v>
      </c>
      <c r="G30" s="8">
        <v>2195376</v>
      </c>
      <c r="H30" s="8">
        <v>3819305</v>
      </c>
      <c r="I30" s="8">
        <v>3839924</v>
      </c>
      <c r="J30" s="8">
        <v>4360023</v>
      </c>
      <c r="K30" s="8">
        <v>4870798</v>
      </c>
      <c r="L30" s="8">
        <v>4312106</v>
      </c>
      <c r="M30" s="8">
        <v>4647226</v>
      </c>
      <c r="N30" s="8">
        <v>4870939</v>
      </c>
      <c r="O30" s="8">
        <v>5071802</v>
      </c>
      <c r="P30" s="8">
        <v>0</v>
      </c>
      <c r="Q30" s="8">
        <v>0</v>
      </c>
    </row>
    <row r="31" spans="1:17">
      <c r="A31" s="6" t="s">
        <v>30</v>
      </c>
      <c r="B31" s="3">
        <v>0</v>
      </c>
      <c r="C31" s="3">
        <v>0</v>
      </c>
      <c r="D31" s="3">
        <v>0</v>
      </c>
      <c r="E31" s="7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1:17">
      <c r="A32" s="6" t="s">
        <v>31</v>
      </c>
      <c r="B32" s="3">
        <v>0</v>
      </c>
      <c r="C32" s="3">
        <v>0</v>
      </c>
      <c r="D32" s="3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>
      <c r="A33" s="6" t="s">
        <v>32</v>
      </c>
      <c r="B33" s="3">
        <v>0</v>
      </c>
      <c r="C33" s="3">
        <v>0</v>
      </c>
      <c r="D33" s="3">
        <v>0</v>
      </c>
      <c r="E33" s="7">
        <v>22115620</v>
      </c>
      <c r="F33" s="8">
        <v>4132058</v>
      </c>
      <c r="G33" s="8">
        <v>5528904</v>
      </c>
      <c r="H33" s="8">
        <v>9652331</v>
      </c>
      <c r="I33" s="8">
        <v>9670585</v>
      </c>
      <c r="J33" s="8">
        <v>10980418</v>
      </c>
      <c r="K33" s="8">
        <v>12318585</v>
      </c>
      <c r="L33" s="8">
        <v>10859744</v>
      </c>
      <c r="M33" s="8">
        <v>11678096</v>
      </c>
      <c r="N33" s="8">
        <v>12234544</v>
      </c>
      <c r="O33" s="8">
        <v>12739060</v>
      </c>
      <c r="P33" s="8">
        <v>13094518</v>
      </c>
      <c r="Q33" s="8">
        <v>13094518</v>
      </c>
    </row>
    <row r="34" spans="1:17">
      <c r="A34" s="6" t="s">
        <v>33</v>
      </c>
      <c r="B34" s="3">
        <v>0</v>
      </c>
      <c r="C34" s="3">
        <v>0</v>
      </c>
      <c r="D34" s="3">
        <v>0</v>
      </c>
      <c r="E34" s="7">
        <v>407155100</v>
      </c>
      <c r="F34" s="8">
        <v>91286911</v>
      </c>
      <c r="G34" s="8">
        <v>122146530</v>
      </c>
      <c r="H34" s="8">
        <v>212499114</v>
      </c>
      <c r="I34" s="8">
        <v>213646044</v>
      </c>
      <c r="J34" s="8">
        <v>242583331</v>
      </c>
      <c r="K34" s="8">
        <v>272146589</v>
      </c>
      <c r="L34" s="8">
        <v>239917352</v>
      </c>
      <c r="M34" s="8">
        <v>258562787</v>
      </c>
      <c r="N34" s="8">
        <v>271011277</v>
      </c>
      <c r="O34" s="8">
        <v>282186921</v>
      </c>
      <c r="P34" s="8">
        <v>290060848</v>
      </c>
      <c r="Q34" s="8">
        <v>290060848</v>
      </c>
    </row>
    <row r="35" spans="1:17">
      <c r="A35" s="6" t="s">
        <v>34</v>
      </c>
      <c r="B35" s="3">
        <v>0</v>
      </c>
      <c r="C35" s="3">
        <v>0</v>
      </c>
      <c r="D35" s="3">
        <v>0</v>
      </c>
      <c r="E35" s="7">
        <v>60447920</v>
      </c>
      <c r="F35" s="8">
        <v>11294026</v>
      </c>
      <c r="G35" s="8">
        <v>15111981</v>
      </c>
      <c r="H35" s="8">
        <v>26290407</v>
      </c>
      <c r="I35" s="8">
        <v>26361944</v>
      </c>
      <c r="J35" s="8">
        <v>29932538</v>
      </c>
      <c r="K35" s="8">
        <v>33580363</v>
      </c>
      <c r="L35" s="8">
        <v>29603580</v>
      </c>
      <c r="M35" s="8">
        <v>31904255</v>
      </c>
      <c r="N35" s="8">
        <v>33439988</v>
      </c>
      <c r="O35" s="8">
        <v>34818946</v>
      </c>
      <c r="P35" s="8">
        <v>35790508</v>
      </c>
      <c r="Q35" s="8">
        <v>35790508</v>
      </c>
    </row>
    <row r="36" spans="1:17">
      <c r="A36" s="6" t="s">
        <v>35</v>
      </c>
      <c r="B36" s="3">
        <v>0</v>
      </c>
      <c r="C36" s="3">
        <v>0</v>
      </c>
      <c r="D36" s="3">
        <v>0</v>
      </c>
      <c r="E36" s="7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>
      <c r="A37" s="6" t="s">
        <v>36</v>
      </c>
      <c r="B37" s="3">
        <v>0</v>
      </c>
      <c r="C37" s="3">
        <v>0</v>
      </c>
      <c r="D37" s="3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>
      <c r="A38" s="6" t="s">
        <v>37</v>
      </c>
      <c r="B38" s="3">
        <v>0</v>
      </c>
      <c r="C38" s="3">
        <v>0</v>
      </c>
      <c r="D38" s="3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1:17">
      <c r="A39" s="6" t="s">
        <v>38</v>
      </c>
      <c r="B39" s="3">
        <v>0</v>
      </c>
      <c r="C39" s="3">
        <v>0</v>
      </c>
      <c r="D39" s="3">
        <v>0</v>
      </c>
      <c r="E39" s="7">
        <v>0</v>
      </c>
      <c r="F39" s="8">
        <v>0</v>
      </c>
      <c r="G39" s="8">
        <v>8339931</v>
      </c>
      <c r="H39" s="8">
        <v>14536820</v>
      </c>
      <c r="I39" s="8">
        <v>14476189</v>
      </c>
      <c r="J39" s="8">
        <v>16436917</v>
      </c>
      <c r="K39" s="8">
        <v>18581648</v>
      </c>
      <c r="L39" s="8">
        <v>16381097</v>
      </c>
      <c r="M39" s="8">
        <v>17654171</v>
      </c>
      <c r="N39" s="8">
        <v>0</v>
      </c>
      <c r="O39" s="8">
        <v>0</v>
      </c>
      <c r="P39" s="8">
        <v>0</v>
      </c>
      <c r="Q39" s="8">
        <v>0</v>
      </c>
    </row>
    <row r="40" spans="1:17">
      <c r="A40" s="6" t="s">
        <v>39</v>
      </c>
      <c r="B40" s="3">
        <v>0</v>
      </c>
      <c r="C40" s="3">
        <v>0</v>
      </c>
      <c r="D40" s="3">
        <v>0</v>
      </c>
      <c r="E40" s="7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>
      <c r="A41" s="6" t="s">
        <v>40</v>
      </c>
      <c r="B41" s="3">
        <v>0</v>
      </c>
      <c r="C41" s="3">
        <v>0</v>
      </c>
      <c r="D41" s="3">
        <v>0</v>
      </c>
      <c r="E41" s="7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>
      <c r="A42" s="6" t="s">
        <v>41</v>
      </c>
      <c r="B42" s="1">
        <v>19993565</v>
      </c>
      <c r="C42" s="1">
        <v>19993565</v>
      </c>
      <c r="D42" s="1">
        <v>19993565</v>
      </c>
      <c r="E42" s="7">
        <v>19993565</v>
      </c>
      <c r="F42" s="8">
        <v>10769813</v>
      </c>
      <c r="G42" s="8">
        <v>4998390</v>
      </c>
      <c r="H42" s="8">
        <v>8695732</v>
      </c>
      <c r="I42" s="8">
        <v>8742665</v>
      </c>
      <c r="J42" s="8">
        <v>9926816</v>
      </c>
      <c r="K42" s="8">
        <v>11136582</v>
      </c>
      <c r="L42" s="8">
        <v>9817722</v>
      </c>
      <c r="M42" s="8">
        <v>10580716</v>
      </c>
      <c r="N42" s="8">
        <v>11090125</v>
      </c>
      <c r="O42" s="8">
        <v>11547446</v>
      </c>
      <c r="P42" s="8">
        <v>11869657</v>
      </c>
      <c r="Q42" s="8">
        <v>11869657</v>
      </c>
    </row>
    <row r="43" spans="1:17">
      <c r="A43" s="6" t="s">
        <v>42</v>
      </c>
      <c r="B43" s="3">
        <v>0</v>
      </c>
      <c r="C43" s="3">
        <v>0</v>
      </c>
      <c r="D43" s="3">
        <v>0</v>
      </c>
      <c r="E43" s="7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>
      <c r="A44" s="6" t="s">
        <v>43</v>
      </c>
      <c r="B44" s="1">
        <v>19152381</v>
      </c>
      <c r="C44" s="1">
        <v>38304759</v>
      </c>
      <c r="D44" s="1">
        <v>38304759</v>
      </c>
      <c r="E44" s="7">
        <v>38304759</v>
      </c>
      <c r="F44" s="8">
        <v>7156820</v>
      </c>
      <c r="G44" s="8">
        <v>9576189</v>
      </c>
      <c r="H44" s="8">
        <v>16659758</v>
      </c>
      <c r="I44" s="8">
        <v>16749677</v>
      </c>
      <c r="J44" s="8">
        <v>19018337</v>
      </c>
      <c r="K44" s="8">
        <v>21336072</v>
      </c>
      <c r="L44" s="8">
        <v>18809327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>
      <c r="A45" s="6" t="s">
        <v>44</v>
      </c>
      <c r="B45" s="3">
        <v>0</v>
      </c>
      <c r="C45" s="3">
        <v>0</v>
      </c>
      <c r="D45" s="3">
        <v>0</v>
      </c>
      <c r="E45" s="7">
        <v>0</v>
      </c>
      <c r="F45" s="8">
        <v>0</v>
      </c>
      <c r="G45" s="8">
        <v>0</v>
      </c>
      <c r="H45" s="8">
        <v>42297201</v>
      </c>
      <c r="I45" s="8">
        <v>42525493</v>
      </c>
      <c r="J45" s="8">
        <v>48285359</v>
      </c>
      <c r="K45" s="8">
        <v>54169822</v>
      </c>
      <c r="L45" s="8">
        <v>47754705</v>
      </c>
      <c r="M45" s="8">
        <v>51466013</v>
      </c>
      <c r="N45" s="8">
        <v>53943842</v>
      </c>
      <c r="O45" s="8">
        <v>56168314</v>
      </c>
      <c r="P45" s="8">
        <v>57735591</v>
      </c>
      <c r="Q45" s="8">
        <v>57735591</v>
      </c>
    </row>
    <row r="46" spans="1:17">
      <c r="A46" s="6" t="s">
        <v>45</v>
      </c>
      <c r="B46" s="3">
        <v>0</v>
      </c>
      <c r="C46" s="3">
        <v>0</v>
      </c>
      <c r="D46" s="3">
        <v>0</v>
      </c>
      <c r="E46" s="7">
        <v>15121895</v>
      </c>
      <c r="F46" s="8">
        <v>2825359</v>
      </c>
      <c r="G46" s="8">
        <v>0</v>
      </c>
      <c r="H46" s="8">
        <v>6576912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>
      <c r="A47" s="6" t="s">
        <v>46</v>
      </c>
      <c r="B47" s="3">
        <v>0</v>
      </c>
      <c r="C47" s="3">
        <v>0</v>
      </c>
      <c r="D47" s="3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>
      <c r="A48" s="6" t="s">
        <v>47</v>
      </c>
      <c r="B48" s="3">
        <v>0</v>
      </c>
      <c r="C48" s="3">
        <v>0</v>
      </c>
      <c r="D48" s="3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>
      <c r="A49" s="6" t="s">
        <v>48</v>
      </c>
      <c r="B49" s="3">
        <v>0</v>
      </c>
      <c r="C49" s="3">
        <v>0</v>
      </c>
      <c r="D49" s="1">
        <v>76190898</v>
      </c>
      <c r="E49" s="7">
        <v>76149947</v>
      </c>
      <c r="F49" s="8">
        <v>0</v>
      </c>
      <c r="G49" s="8">
        <v>19027248</v>
      </c>
      <c r="H49" s="8">
        <v>33517119</v>
      </c>
      <c r="I49" s="8">
        <v>32472422</v>
      </c>
      <c r="J49" s="8">
        <v>36870650</v>
      </c>
      <c r="K49" s="8">
        <v>42393350</v>
      </c>
      <c r="L49" s="8">
        <v>37369915</v>
      </c>
      <c r="M49" s="8">
        <v>40262428</v>
      </c>
      <c r="N49" s="8">
        <v>42190787</v>
      </c>
      <c r="O49" s="8">
        <v>43930603</v>
      </c>
      <c r="P49" s="8">
        <v>45148015</v>
      </c>
      <c r="Q49" s="8">
        <v>45148015</v>
      </c>
    </row>
    <row r="50" spans="1:17">
      <c r="A50" s="6" t="s">
        <v>49</v>
      </c>
      <c r="B50" s="3">
        <v>0</v>
      </c>
      <c r="C50" s="3">
        <v>0</v>
      </c>
      <c r="D50" s="3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>
      <c r="A51" s="6" t="s">
        <v>50</v>
      </c>
      <c r="B51" s="3">
        <v>0</v>
      </c>
      <c r="C51" s="3">
        <v>0</v>
      </c>
      <c r="D51" s="3">
        <v>0</v>
      </c>
      <c r="E51" s="7">
        <v>62899871</v>
      </c>
      <c r="F51" s="8">
        <v>0</v>
      </c>
      <c r="G51" s="8">
        <v>15724968</v>
      </c>
      <c r="H51" s="8">
        <v>27357995</v>
      </c>
      <c r="I51" s="8">
        <v>26398979</v>
      </c>
      <c r="J51" s="8">
        <v>29974589</v>
      </c>
      <c r="K51" s="8">
        <v>34968544</v>
      </c>
      <c r="L51" s="8">
        <v>30827358</v>
      </c>
      <c r="M51" s="8">
        <v>33223140</v>
      </c>
      <c r="N51" s="8">
        <v>0</v>
      </c>
      <c r="O51" s="8">
        <v>0</v>
      </c>
      <c r="P51" s="8">
        <v>0</v>
      </c>
      <c r="Q51" s="8">
        <v>0</v>
      </c>
    </row>
    <row r="52" spans="1:17">
      <c r="A52" s="6" t="s">
        <v>51</v>
      </c>
      <c r="B52" s="3">
        <v>0</v>
      </c>
      <c r="C52" s="3">
        <v>0</v>
      </c>
      <c r="D52" s="3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/>
      <c r="L52" s="8"/>
      <c r="M52" s="8">
        <v>0</v>
      </c>
      <c r="N52" s="8">
        <v>0</v>
      </c>
      <c r="O52" s="8">
        <v>0</v>
      </c>
      <c r="P52" s="8">
        <v>0</v>
      </c>
      <c r="Q52" s="8">
        <v>0</v>
      </c>
    </row>
    <row r="53" spans="1:17">
      <c r="A53" s="6" t="s">
        <v>52</v>
      </c>
      <c r="B53" s="1">
        <f>SUM(B2:B52)</f>
        <v>39145946</v>
      </c>
      <c r="C53" s="1">
        <f t="shared" ref="C53:J53" si="0">SUM(C2:C52)</f>
        <v>58298324</v>
      </c>
      <c r="D53" s="1">
        <f t="shared" si="0"/>
        <v>428168931</v>
      </c>
      <c r="E53" s="1">
        <f t="shared" si="0"/>
        <v>1106923892</v>
      </c>
      <c r="F53" s="1">
        <f t="shared" si="0"/>
        <v>212396740</v>
      </c>
      <c r="G53" s="1">
        <f t="shared" si="0"/>
        <v>311773995</v>
      </c>
      <c r="H53" s="1">
        <f t="shared" si="0"/>
        <v>598952201</v>
      </c>
      <c r="I53" s="1">
        <f t="shared" si="0"/>
        <v>529073435</v>
      </c>
      <c r="J53" s="1">
        <f t="shared" si="0"/>
        <v>609980000</v>
      </c>
      <c r="K53" s="1">
        <f t="shared" ref="K53:Q53" si="1">SUM(K2:K52)</f>
        <v>685479831</v>
      </c>
      <c r="L53" s="1">
        <f t="shared" si="1"/>
        <v>583000000</v>
      </c>
      <c r="M53" s="1">
        <f t="shared" si="1"/>
        <v>608000000</v>
      </c>
      <c r="N53" s="1">
        <f t="shared" si="1"/>
        <v>608000000</v>
      </c>
      <c r="O53" s="1">
        <f t="shared" si="1"/>
        <v>608000000</v>
      </c>
      <c r="Q53" s="1">
        <f t="shared" si="1"/>
        <v>608000000</v>
      </c>
    </row>
    <row r="54" spans="1:17" ht="30.75">
      <c r="A54" s="12" t="s">
        <v>53</v>
      </c>
      <c r="B54" s="13">
        <v>2</v>
      </c>
      <c r="C54" s="13">
        <v>2</v>
      </c>
      <c r="D54" s="13">
        <v>7</v>
      </c>
      <c r="E54" s="13">
        <v>18</v>
      </c>
      <c r="F54" s="13">
        <v>14</v>
      </c>
      <c r="G54" s="13">
        <v>19</v>
      </c>
      <c r="H54" s="13">
        <v>20</v>
      </c>
      <c r="I54" s="13">
        <v>19</v>
      </c>
      <c r="J54" s="13">
        <v>20</v>
      </c>
      <c r="K54" s="13"/>
      <c r="L54" s="13"/>
      <c r="M54" s="13"/>
      <c r="N54" s="13"/>
      <c r="O54" s="13"/>
      <c r="P54" s="13"/>
      <c r="Q54" s="13"/>
    </row>
    <row r="56" spans="1:17">
      <c r="B56" t="s">
        <v>54</v>
      </c>
    </row>
    <row r="57" spans="1:17">
      <c r="B57" t="s">
        <v>55</v>
      </c>
    </row>
    <row r="58" spans="1:17"/>
    <row r="59" spans="1:17">
      <c r="B59" t="s">
        <v>56</v>
      </c>
    </row>
    <row r="60" spans="1:17">
      <c r="B60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H4" sqref="H4"/>
    </sheetView>
  </sheetViews>
  <sheetFormatPr defaultRowHeight="14.45"/>
  <cols>
    <col min="1" max="2" width="14.5703125" customWidth="1"/>
    <col min="3" max="3" width="13.28515625" customWidth="1"/>
    <col min="4" max="4" width="14" customWidth="1"/>
    <col min="5" max="6" width="15.28515625" bestFit="1" customWidth="1"/>
    <col min="7" max="7" width="15.28515625" customWidth="1"/>
    <col min="8" max="8" width="13.5703125" customWidth="1"/>
  </cols>
  <sheetData>
    <row r="1" spans="1:8" ht="28.9">
      <c r="A1" s="5" t="s">
        <v>0</v>
      </c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9" t="s">
        <v>58</v>
      </c>
    </row>
    <row r="2" spans="1:8">
      <c r="A2" s="6" t="s">
        <v>1</v>
      </c>
      <c r="B2" s="7">
        <v>0</v>
      </c>
      <c r="C2" s="8">
        <v>0</v>
      </c>
      <c r="D2" s="8">
        <v>0</v>
      </c>
      <c r="E2" s="8">
        <v>0</v>
      </c>
      <c r="F2" s="8">
        <v>0</v>
      </c>
      <c r="G2" s="8">
        <v>9266210</v>
      </c>
      <c r="H2" s="11">
        <f>SUM(B2:G2)</f>
        <v>9266210</v>
      </c>
    </row>
    <row r="3" spans="1:8">
      <c r="A3" s="6" t="s">
        <v>2</v>
      </c>
      <c r="B3" s="7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11">
        <f t="shared" ref="H3:H53" si="0">SUM(B3:G3)</f>
        <v>0</v>
      </c>
    </row>
    <row r="4" spans="1:8">
      <c r="A4" s="6" t="s">
        <v>3</v>
      </c>
      <c r="B4" s="7">
        <v>40046539</v>
      </c>
      <c r="C4" s="8">
        <v>21561781</v>
      </c>
      <c r="D4" s="8">
        <v>10007064</v>
      </c>
      <c r="E4" s="8">
        <v>17598478</v>
      </c>
      <c r="F4" s="8">
        <v>18564095</v>
      </c>
      <c r="G4" s="8">
        <v>21078509</v>
      </c>
      <c r="H4" s="11">
        <f t="shared" si="0"/>
        <v>128856466</v>
      </c>
    </row>
    <row r="5" spans="1:8">
      <c r="A5" s="6" t="s">
        <v>4</v>
      </c>
      <c r="B5" s="7">
        <v>11346572</v>
      </c>
      <c r="C5" s="8">
        <v>6111990</v>
      </c>
      <c r="D5" s="8">
        <v>2836644</v>
      </c>
      <c r="E5" s="8">
        <v>4988533</v>
      </c>
      <c r="F5" s="8">
        <v>4961564</v>
      </c>
      <c r="G5" s="8">
        <v>5633583</v>
      </c>
      <c r="H5" s="11">
        <f t="shared" si="0"/>
        <v>35878886</v>
      </c>
    </row>
    <row r="6" spans="1:8">
      <c r="A6" s="6" t="s">
        <v>5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11">
        <f t="shared" si="0"/>
        <v>0</v>
      </c>
    </row>
    <row r="7" spans="1:8">
      <c r="A7" s="6" t="s">
        <v>6</v>
      </c>
      <c r="B7" s="7">
        <v>24943727</v>
      </c>
      <c r="C7" s="8">
        <v>5084139</v>
      </c>
      <c r="D7" s="8">
        <v>6802836</v>
      </c>
      <c r="E7" s="8">
        <v>11963500</v>
      </c>
      <c r="F7" s="8">
        <v>11898815</v>
      </c>
      <c r="G7" s="8">
        <v>13510450</v>
      </c>
      <c r="H7" s="11">
        <f t="shared" si="0"/>
        <v>74203467</v>
      </c>
    </row>
    <row r="8" spans="1:8">
      <c r="A8" s="6" t="s">
        <v>7</v>
      </c>
      <c r="B8" s="7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1">
        <f t="shared" si="0"/>
        <v>0</v>
      </c>
    </row>
    <row r="9" spans="1:8">
      <c r="A9" s="6" t="s">
        <v>8</v>
      </c>
      <c r="B9" s="7">
        <v>6458196</v>
      </c>
      <c r="C9" s="8">
        <v>1206642</v>
      </c>
      <c r="D9" s="8">
        <v>1614549</v>
      </c>
      <c r="E9" s="8">
        <v>0</v>
      </c>
      <c r="F9" s="8">
        <v>2824002</v>
      </c>
      <c r="G9" s="8">
        <v>3206499</v>
      </c>
      <c r="H9" s="11">
        <f t="shared" si="0"/>
        <v>15309888</v>
      </c>
    </row>
    <row r="10" spans="1:8">
      <c r="A10" s="6" t="s">
        <v>9</v>
      </c>
      <c r="B10" s="7">
        <v>0</v>
      </c>
      <c r="C10" s="8">
        <v>5063723</v>
      </c>
      <c r="D10" s="8">
        <v>4630491</v>
      </c>
      <c r="E10" s="8">
        <v>8143202</v>
      </c>
      <c r="F10" s="8">
        <v>8099175</v>
      </c>
      <c r="G10" s="8">
        <v>9196167</v>
      </c>
      <c r="H10" s="11">
        <f t="shared" si="0"/>
        <v>35132758</v>
      </c>
    </row>
    <row r="11" spans="1:8">
      <c r="A11" s="6" t="s">
        <v>10</v>
      </c>
      <c r="B11" s="7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1">
        <f t="shared" si="0"/>
        <v>0</v>
      </c>
    </row>
    <row r="12" spans="1:8">
      <c r="A12" s="6" t="s">
        <v>11</v>
      </c>
      <c r="B12" s="7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1">
        <f t="shared" si="0"/>
        <v>0</v>
      </c>
    </row>
    <row r="13" spans="1:8">
      <c r="A13" s="6" t="s">
        <v>12</v>
      </c>
      <c r="B13" s="7">
        <v>11538892</v>
      </c>
      <c r="C13" s="8">
        <v>10655289</v>
      </c>
      <c r="D13" s="8">
        <v>4945239</v>
      </c>
      <c r="E13" s="8">
        <v>8696724</v>
      </c>
      <c r="F13" s="8">
        <v>8649699</v>
      </c>
      <c r="G13" s="8">
        <v>9821258</v>
      </c>
      <c r="H13" s="11">
        <f t="shared" si="0"/>
        <v>54307101</v>
      </c>
    </row>
    <row r="14" spans="1:8">
      <c r="A14" s="6" t="s">
        <v>13</v>
      </c>
      <c r="B14" s="7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1">
        <f t="shared" si="0"/>
        <v>0</v>
      </c>
    </row>
    <row r="15" spans="1:8">
      <c r="A15" s="6" t="s">
        <v>14</v>
      </c>
      <c r="B15" s="7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1">
        <f t="shared" si="0"/>
        <v>0</v>
      </c>
    </row>
    <row r="16" spans="1:8">
      <c r="A16" s="6" t="s">
        <v>15</v>
      </c>
      <c r="B16" s="7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1">
        <f t="shared" si="0"/>
        <v>0</v>
      </c>
    </row>
    <row r="17" spans="1:8">
      <c r="A17" s="6" t="s">
        <v>16</v>
      </c>
      <c r="B17" s="7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1">
        <f t="shared" si="0"/>
        <v>0</v>
      </c>
    </row>
    <row r="18" spans="1:8">
      <c r="A18" s="6" t="s">
        <v>17</v>
      </c>
      <c r="B18" s="7">
        <v>18687361</v>
      </c>
      <c r="C18" s="8">
        <v>0</v>
      </c>
      <c r="D18" s="8">
        <v>5096553</v>
      </c>
      <c r="E18" s="8">
        <v>0</v>
      </c>
      <c r="F18" s="8">
        <v>0</v>
      </c>
      <c r="G18" s="8">
        <v>0</v>
      </c>
      <c r="H18" s="11">
        <f t="shared" si="0"/>
        <v>23783914</v>
      </c>
    </row>
    <row r="19" spans="1:8">
      <c r="A19" s="6" t="s">
        <v>18</v>
      </c>
      <c r="B19" s="7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11">
        <f t="shared" si="0"/>
        <v>0</v>
      </c>
    </row>
    <row r="20" spans="1:8">
      <c r="A20" s="6" t="s">
        <v>19</v>
      </c>
      <c r="B20" s="7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11">
        <f t="shared" si="0"/>
        <v>0</v>
      </c>
    </row>
    <row r="21" spans="1:8">
      <c r="A21" s="6" t="s">
        <v>20</v>
      </c>
      <c r="B21" s="7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11">
        <f t="shared" si="0"/>
        <v>0</v>
      </c>
    </row>
    <row r="22" spans="1:8">
      <c r="A22" s="6" t="s">
        <v>21</v>
      </c>
      <c r="B22" s="7">
        <v>38183005</v>
      </c>
      <c r="C22" s="8">
        <v>8560886</v>
      </c>
      <c r="D22" s="8">
        <v>11454903</v>
      </c>
      <c r="E22" s="8">
        <v>20144650</v>
      </c>
      <c r="F22" s="8">
        <v>20035728</v>
      </c>
      <c r="G22" s="8">
        <v>22749468</v>
      </c>
      <c r="H22" s="11">
        <f t="shared" si="0"/>
        <v>121128640</v>
      </c>
    </row>
    <row r="23" spans="1:8">
      <c r="A23" s="6" t="s">
        <v>22</v>
      </c>
      <c r="B23" s="7">
        <v>91874223</v>
      </c>
      <c r="C23" s="8">
        <v>26687303</v>
      </c>
      <c r="D23" s="8">
        <v>22968555</v>
      </c>
      <c r="E23" s="8">
        <v>40392628</v>
      </c>
      <c r="F23" s="8">
        <v>40174215</v>
      </c>
      <c r="G23" s="8">
        <v>45615611</v>
      </c>
      <c r="H23" s="11">
        <f t="shared" si="0"/>
        <v>267712535</v>
      </c>
    </row>
    <row r="24" spans="1:8">
      <c r="A24" s="6" t="s">
        <v>23</v>
      </c>
      <c r="B24" s="7">
        <v>155070572</v>
      </c>
      <c r="C24" s="8">
        <v>0</v>
      </c>
      <c r="D24" s="8">
        <v>38767644</v>
      </c>
      <c r="E24" s="8">
        <v>68176988</v>
      </c>
      <c r="F24" s="8">
        <v>0</v>
      </c>
      <c r="G24" s="8">
        <v>0</v>
      </c>
      <c r="H24" s="11">
        <f t="shared" si="0"/>
        <v>262015204</v>
      </c>
    </row>
    <row r="25" spans="1:8">
      <c r="A25" s="6" t="s">
        <v>24</v>
      </c>
      <c r="B25" s="7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1">
        <f t="shared" si="0"/>
        <v>0</v>
      </c>
    </row>
    <row r="26" spans="1:8">
      <c r="A26" s="6" t="s">
        <v>25</v>
      </c>
      <c r="B26" s="7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1">
        <f t="shared" si="0"/>
        <v>0</v>
      </c>
    </row>
    <row r="27" spans="1:8">
      <c r="A27" s="6" t="s">
        <v>26</v>
      </c>
      <c r="B27" s="7">
        <v>0</v>
      </c>
      <c r="C27" s="8">
        <v>0</v>
      </c>
      <c r="D27" s="8">
        <v>0</v>
      </c>
      <c r="E27" s="8">
        <v>19085419</v>
      </c>
      <c r="F27" s="8">
        <v>18982220</v>
      </c>
      <c r="G27" s="8">
        <v>21533267</v>
      </c>
      <c r="H27" s="11">
        <f t="shared" si="0"/>
        <v>59600906</v>
      </c>
    </row>
    <row r="28" spans="1:8">
      <c r="A28" s="6" t="s">
        <v>27</v>
      </c>
      <c r="B28" s="7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11">
        <f t="shared" si="0"/>
        <v>0</v>
      </c>
    </row>
    <row r="29" spans="1:8">
      <c r="A29" s="6" t="s">
        <v>28</v>
      </c>
      <c r="B29" s="7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1">
        <f t="shared" si="0"/>
        <v>0</v>
      </c>
    </row>
    <row r="30" spans="1:8">
      <c r="A30" s="6" t="s">
        <v>29</v>
      </c>
      <c r="B30" s="7">
        <v>3950000</v>
      </c>
      <c r="C30" s="8">
        <v>0</v>
      </c>
      <c r="D30" s="8">
        <v>2195376</v>
      </c>
      <c r="E30" s="8">
        <v>3860795</v>
      </c>
      <c r="F30" s="8">
        <v>3839924</v>
      </c>
      <c r="G30" s="8">
        <v>4360023</v>
      </c>
      <c r="H30" s="11">
        <f t="shared" si="0"/>
        <v>18206118</v>
      </c>
    </row>
    <row r="31" spans="1:8">
      <c r="A31" s="6" t="s">
        <v>30</v>
      </c>
      <c r="B31" s="7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1">
        <f t="shared" si="0"/>
        <v>0</v>
      </c>
    </row>
    <row r="32" spans="1:8">
      <c r="A32" s="6" t="s">
        <v>31</v>
      </c>
      <c r="B32" s="7">
        <v>0</v>
      </c>
      <c r="C32" s="8">
        <v>0</v>
      </c>
      <c r="D32" s="8">
        <v>20201742</v>
      </c>
      <c r="E32" s="8">
        <v>12459818</v>
      </c>
      <c r="F32" s="8">
        <v>0</v>
      </c>
      <c r="G32" s="8">
        <v>0</v>
      </c>
      <c r="H32" s="11">
        <f t="shared" si="0"/>
        <v>32661560</v>
      </c>
    </row>
    <row r="33" spans="1:8">
      <c r="A33" s="6" t="s">
        <v>32</v>
      </c>
      <c r="B33" s="7">
        <v>22115620</v>
      </c>
      <c r="C33" s="8">
        <v>4132058</v>
      </c>
      <c r="D33" s="8">
        <v>5528904</v>
      </c>
      <c r="E33" s="8">
        <v>9652331</v>
      </c>
      <c r="F33" s="8">
        <v>9666827</v>
      </c>
      <c r="G33" s="8">
        <v>10980418</v>
      </c>
      <c r="H33" s="11">
        <f t="shared" si="0"/>
        <v>62076158</v>
      </c>
    </row>
    <row r="34" spans="1:8">
      <c r="A34" s="6" t="s">
        <v>33</v>
      </c>
      <c r="B34" s="7">
        <v>407155100</v>
      </c>
      <c r="C34" s="8">
        <v>91286911</v>
      </c>
      <c r="D34" s="8">
        <v>122146530</v>
      </c>
      <c r="E34" s="8">
        <v>214807562</v>
      </c>
      <c r="F34" s="8">
        <v>213646044</v>
      </c>
      <c r="G34" s="8">
        <v>242583331</v>
      </c>
      <c r="H34" s="11">
        <f t="shared" si="0"/>
        <v>1291625478</v>
      </c>
    </row>
    <row r="35" spans="1:8">
      <c r="A35" s="6" t="s">
        <v>34</v>
      </c>
      <c r="B35" s="7">
        <v>60447920</v>
      </c>
      <c r="C35" s="8">
        <v>11294026</v>
      </c>
      <c r="D35" s="8">
        <v>15096417</v>
      </c>
      <c r="E35" s="8">
        <v>26576008</v>
      </c>
      <c r="F35" s="8">
        <v>26361944</v>
      </c>
      <c r="G35" s="8">
        <v>29932538</v>
      </c>
      <c r="H35" s="11">
        <f t="shared" si="0"/>
        <v>169708853</v>
      </c>
    </row>
    <row r="36" spans="1:8">
      <c r="A36" s="6" t="s">
        <v>35</v>
      </c>
      <c r="B36" s="7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11">
        <f t="shared" si="0"/>
        <v>0</v>
      </c>
    </row>
    <row r="37" spans="1:8">
      <c r="A37" s="6" t="s">
        <v>36</v>
      </c>
      <c r="B37" s="7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1">
        <f t="shared" si="0"/>
        <v>0</v>
      </c>
    </row>
    <row r="38" spans="1:8">
      <c r="A38" s="6" t="s">
        <v>37</v>
      </c>
      <c r="B38" s="7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1">
        <f t="shared" si="0"/>
        <v>0</v>
      </c>
    </row>
    <row r="39" spans="1:8">
      <c r="A39" s="6" t="s">
        <v>38</v>
      </c>
      <c r="B39" s="7">
        <v>0</v>
      </c>
      <c r="C39" s="8">
        <v>0</v>
      </c>
      <c r="D39" s="8">
        <v>8339931</v>
      </c>
      <c r="E39" s="8">
        <v>14694738</v>
      </c>
      <c r="F39" s="8">
        <v>14476189</v>
      </c>
      <c r="G39" s="8">
        <v>16436917</v>
      </c>
      <c r="H39" s="11">
        <f t="shared" si="0"/>
        <v>53947775</v>
      </c>
    </row>
    <row r="40" spans="1:8">
      <c r="A40" s="6" t="s">
        <v>39</v>
      </c>
      <c r="B40" s="7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11">
        <f t="shared" si="0"/>
        <v>0</v>
      </c>
    </row>
    <row r="41" spans="1:8">
      <c r="A41" s="6" t="s">
        <v>40</v>
      </c>
      <c r="B41" s="7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11">
        <f t="shared" si="0"/>
        <v>0</v>
      </c>
    </row>
    <row r="42" spans="1:8">
      <c r="A42" s="6" t="s">
        <v>41</v>
      </c>
      <c r="B42" s="7">
        <v>19993565</v>
      </c>
      <c r="C42" s="8">
        <v>10769813</v>
      </c>
      <c r="D42" s="8">
        <v>4998390</v>
      </c>
      <c r="E42" s="8">
        <v>8790197</v>
      </c>
      <c r="F42" s="8">
        <v>8742665</v>
      </c>
      <c r="G42" s="8">
        <v>9926816</v>
      </c>
      <c r="H42" s="11">
        <f t="shared" si="0"/>
        <v>63221446</v>
      </c>
    </row>
    <row r="43" spans="1:8">
      <c r="A43" s="6" t="s">
        <v>42</v>
      </c>
      <c r="B43" s="7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1">
        <f t="shared" si="0"/>
        <v>0</v>
      </c>
    </row>
    <row r="44" spans="1:8">
      <c r="A44" s="6" t="s">
        <v>43</v>
      </c>
      <c r="B44" s="7">
        <v>38304759</v>
      </c>
      <c r="C44" s="8">
        <v>7156820</v>
      </c>
      <c r="D44" s="8">
        <v>9576189</v>
      </c>
      <c r="E44" s="8">
        <v>16840738</v>
      </c>
      <c r="F44" s="8">
        <v>16749677</v>
      </c>
      <c r="G44" s="8">
        <v>19018337</v>
      </c>
      <c r="H44" s="11">
        <f t="shared" si="0"/>
        <v>107646520</v>
      </c>
    </row>
    <row r="45" spans="1:8">
      <c r="A45" s="6" t="s">
        <v>44</v>
      </c>
      <c r="B45" s="7">
        <v>0</v>
      </c>
      <c r="C45" s="8">
        <v>0</v>
      </c>
      <c r="D45" s="8">
        <v>0</v>
      </c>
      <c r="E45" s="8">
        <v>42756690</v>
      </c>
      <c r="F45" s="8">
        <v>42525493</v>
      </c>
      <c r="G45" s="8">
        <v>48285359</v>
      </c>
      <c r="H45" s="11">
        <f t="shared" si="0"/>
        <v>133567542</v>
      </c>
    </row>
    <row r="46" spans="1:8">
      <c r="A46" s="6" t="s">
        <v>45</v>
      </c>
      <c r="B46" s="7">
        <v>15121895</v>
      </c>
      <c r="C46" s="8">
        <v>2825359</v>
      </c>
      <c r="D46" s="8">
        <v>0</v>
      </c>
      <c r="E46" s="8">
        <v>0</v>
      </c>
      <c r="F46" s="8">
        <v>0</v>
      </c>
      <c r="G46" s="8">
        <v>0</v>
      </c>
      <c r="H46" s="11">
        <f t="shared" si="0"/>
        <v>17947254</v>
      </c>
    </row>
    <row r="47" spans="1:8">
      <c r="A47" s="6" t="s">
        <v>46</v>
      </c>
      <c r="B47" s="7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1">
        <f t="shared" si="0"/>
        <v>0</v>
      </c>
    </row>
    <row r="48" spans="1:8">
      <c r="A48" s="6" t="s">
        <v>47</v>
      </c>
      <c r="B48" s="7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11">
        <f t="shared" si="0"/>
        <v>0</v>
      </c>
    </row>
    <row r="49" spans="1:8">
      <c r="A49" s="6" t="s">
        <v>48</v>
      </c>
      <c r="B49" s="7">
        <v>76149947</v>
      </c>
      <c r="C49" s="8">
        <v>0</v>
      </c>
      <c r="D49" s="8">
        <v>19027248</v>
      </c>
      <c r="E49" s="8">
        <v>33881227</v>
      </c>
      <c r="F49" s="8">
        <v>32472422</v>
      </c>
      <c r="G49" s="8">
        <v>36870650</v>
      </c>
      <c r="H49" s="11">
        <f t="shared" si="0"/>
        <v>198401494</v>
      </c>
    </row>
    <row r="50" spans="1:8">
      <c r="A50" s="6" t="s">
        <v>49</v>
      </c>
      <c r="B50" s="7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1">
        <f t="shared" si="0"/>
        <v>0</v>
      </c>
    </row>
    <row r="51" spans="1:8">
      <c r="A51" s="6" t="s">
        <v>50</v>
      </c>
      <c r="B51" s="7">
        <v>62899871</v>
      </c>
      <c r="C51" s="8">
        <v>0</v>
      </c>
      <c r="D51" s="8">
        <v>15724968</v>
      </c>
      <c r="E51" s="8">
        <v>27655194</v>
      </c>
      <c r="F51" s="8">
        <v>26398979</v>
      </c>
      <c r="G51" s="8">
        <v>29974589</v>
      </c>
      <c r="H51" s="11">
        <f t="shared" si="0"/>
        <v>162653601</v>
      </c>
    </row>
    <row r="52" spans="1:8">
      <c r="A52" s="6" t="s">
        <v>51</v>
      </c>
      <c r="B52" s="7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1">
        <f t="shared" si="0"/>
        <v>0</v>
      </c>
    </row>
    <row r="53" spans="1:8">
      <c r="A53" s="6" t="s">
        <v>52</v>
      </c>
      <c r="B53" s="7">
        <v>1104287764</v>
      </c>
      <c r="C53" s="10">
        <v>212396740</v>
      </c>
      <c r="D53" s="8">
        <v>331960173</v>
      </c>
      <c r="E53" s="8">
        <v>611165420</v>
      </c>
      <c r="F53" s="8">
        <v>529069677</v>
      </c>
      <c r="G53" s="8">
        <v>609980000</v>
      </c>
      <c r="H53" s="11">
        <f t="shared" si="0"/>
        <v>3398859774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37" workbookViewId="0">
      <selection activeCell="G53" sqref="G53"/>
    </sheetView>
  </sheetViews>
  <sheetFormatPr defaultRowHeight="14.45"/>
  <cols>
    <col min="1" max="2" width="14.5703125" customWidth="1"/>
    <col min="3" max="3" width="13.28515625" customWidth="1"/>
    <col min="4" max="4" width="14" customWidth="1"/>
    <col min="5" max="6" width="15.28515625" bestFit="1" customWidth="1"/>
    <col min="7" max="7" width="12" customWidth="1"/>
  </cols>
  <sheetData>
    <row r="1" spans="1:7" ht="28.9">
      <c r="A1" s="5" t="s">
        <v>0</v>
      </c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9" t="s">
        <v>58</v>
      </c>
    </row>
    <row r="2" spans="1:7">
      <c r="A2" s="6" t="s">
        <v>1</v>
      </c>
      <c r="B2" s="7">
        <f>'Final Awards'!E2-'Initial Requests'!B2</f>
        <v>0</v>
      </c>
      <c r="C2" s="7">
        <f>'Final Awards'!F2-'Initial Requests'!C2</f>
        <v>0</v>
      </c>
      <c r="D2" s="7">
        <f>'Final Awards'!G2-'Initial Requests'!D2</f>
        <v>0</v>
      </c>
      <c r="E2" s="7">
        <f>'Final Awards'!H2-'Initial Requests'!E2</f>
        <v>0</v>
      </c>
      <c r="F2" s="7">
        <f>'Final Awards'!I2-'Initial Requests'!F2</f>
        <v>0</v>
      </c>
      <c r="G2" s="7" t="e">
        <f>'Final Awards'!#REF!-'Initial Requests'!H2</f>
        <v>#REF!</v>
      </c>
    </row>
    <row r="3" spans="1:7">
      <c r="A3" s="6" t="s">
        <v>2</v>
      </c>
      <c r="B3" s="7">
        <f>'Final Awards'!E3-'Initial Requests'!B3</f>
        <v>0</v>
      </c>
      <c r="C3" s="7">
        <f>'Final Awards'!F3-'Initial Requests'!C3</f>
        <v>0</v>
      </c>
      <c r="D3" s="7">
        <f>'Final Awards'!G3-'Initial Requests'!D3</f>
        <v>0</v>
      </c>
      <c r="E3" s="7">
        <f>'Final Awards'!H3-'Initial Requests'!E3</f>
        <v>0</v>
      </c>
      <c r="F3" s="7">
        <f>'Final Awards'!I3-'Initial Requests'!F3</f>
        <v>0</v>
      </c>
      <c r="G3" s="7" t="e">
        <f>'Final Awards'!#REF!-'Initial Requests'!H3</f>
        <v>#REF!</v>
      </c>
    </row>
    <row r="4" spans="1:7">
      <c r="A4" s="6" t="s">
        <v>3</v>
      </c>
      <c r="B4" s="7">
        <f>'Final Awards'!E4-'Initial Requests'!B4</f>
        <v>0</v>
      </c>
      <c r="C4" s="7">
        <f>'Final Awards'!F4-'Initial Requests'!C4</f>
        <v>0</v>
      </c>
      <c r="D4" s="7">
        <f>'Final Awards'!G4-'Initial Requests'!D4</f>
        <v>0</v>
      </c>
      <c r="E4" s="7">
        <f>'Final Awards'!H4-'Initial Requests'!E4</f>
        <v>-189124</v>
      </c>
      <c r="F4" s="7">
        <f>'Final Awards'!I4-'Initial Requests'!F4</f>
        <v>0</v>
      </c>
      <c r="G4" s="7" t="e">
        <f>'Final Awards'!#REF!-'Initial Requests'!H4</f>
        <v>#REF!</v>
      </c>
    </row>
    <row r="5" spans="1:7">
      <c r="A5" s="6" t="s">
        <v>4</v>
      </c>
      <c r="B5" s="7">
        <f>'Final Awards'!E5-'Initial Requests'!B5</f>
        <v>0</v>
      </c>
      <c r="C5" s="7">
        <f>'Final Awards'!F5-'Initial Requests'!C5</f>
        <v>0</v>
      </c>
      <c r="D5" s="7">
        <f>'Final Awards'!G5-'Initial Requests'!D5</f>
        <v>0</v>
      </c>
      <c r="E5" s="7">
        <f>'Final Awards'!H5-'Initial Requests'!E5</f>
        <v>-53610</v>
      </c>
      <c r="F5" s="7">
        <f>'Final Awards'!I5-'Initial Requests'!F5</f>
        <v>0</v>
      </c>
      <c r="G5" s="7" t="e">
        <f>'Final Awards'!#REF!-'Initial Requests'!H5</f>
        <v>#REF!</v>
      </c>
    </row>
    <row r="6" spans="1:7">
      <c r="A6" s="6" t="s">
        <v>5</v>
      </c>
      <c r="B6" s="7">
        <f>'Final Awards'!E6-'Initial Requests'!B6</f>
        <v>0</v>
      </c>
      <c r="C6" s="7">
        <f>'Final Awards'!F6-'Initial Requests'!C6</f>
        <v>0</v>
      </c>
      <c r="D6" s="7">
        <f>'Final Awards'!G6-'Initial Requests'!D6</f>
        <v>0</v>
      </c>
      <c r="E6" s="7">
        <f>'Final Awards'!H6-'Initial Requests'!E6</f>
        <v>0</v>
      </c>
      <c r="F6" s="7">
        <f>'Final Awards'!I6-'Initial Requests'!F6</f>
        <v>0</v>
      </c>
      <c r="G6" s="7" t="e">
        <f>'Final Awards'!#REF!-'Initial Requests'!H6</f>
        <v>#REF!</v>
      </c>
    </row>
    <row r="7" spans="1:7">
      <c r="A7" s="6" t="s">
        <v>6</v>
      </c>
      <c r="B7" s="7">
        <f>'Final Awards'!E7-'Initial Requests'!B7</f>
        <v>0</v>
      </c>
      <c r="C7" s="7">
        <f>'Final Awards'!F7-'Initial Requests'!C7</f>
        <v>0</v>
      </c>
      <c r="D7" s="7">
        <f>'Final Awards'!G7-'Initial Requests'!D7</f>
        <v>0</v>
      </c>
      <c r="E7" s="7">
        <f>'Final Awards'!H7-'Initial Requests'!E7</f>
        <v>-128567</v>
      </c>
      <c r="F7" s="7">
        <f>'Final Awards'!I7-'Initial Requests'!F7</f>
        <v>0</v>
      </c>
      <c r="G7" s="7" t="e">
        <f>'Final Awards'!#REF!-'Initial Requests'!H7</f>
        <v>#REF!</v>
      </c>
    </row>
    <row r="8" spans="1:7">
      <c r="A8" s="6" t="s">
        <v>7</v>
      </c>
      <c r="B8" s="7">
        <f>'Final Awards'!E8-'Initial Requests'!B8</f>
        <v>0</v>
      </c>
      <c r="C8" s="7">
        <f>'Final Awards'!F8-'Initial Requests'!C8</f>
        <v>0</v>
      </c>
      <c r="D8" s="7">
        <f>'Final Awards'!G8-'Initial Requests'!D8</f>
        <v>0</v>
      </c>
      <c r="E8" s="7">
        <f>'Final Awards'!H8-'Initial Requests'!E8</f>
        <v>0</v>
      </c>
      <c r="F8" s="7">
        <f>'Final Awards'!I8-'Initial Requests'!F8</f>
        <v>0</v>
      </c>
      <c r="G8" s="7" t="e">
        <f>'Final Awards'!#REF!-'Initial Requests'!H8</f>
        <v>#REF!</v>
      </c>
    </row>
    <row r="9" spans="1:7">
      <c r="A9" s="6" t="s">
        <v>8</v>
      </c>
      <c r="B9" s="7">
        <f>'Final Awards'!E9-'Initial Requests'!B9</f>
        <v>0</v>
      </c>
      <c r="C9" s="7">
        <f>'Final Awards'!F9-'Initial Requests'!C9</f>
        <v>0</v>
      </c>
      <c r="D9" s="7">
        <f>'Final Awards'!G9-'Initial Requests'!D9</f>
        <v>0</v>
      </c>
      <c r="E9" s="7">
        <f>'Final Awards'!H9-'Initial Requests'!E9</f>
        <v>0</v>
      </c>
      <c r="F9" s="7">
        <f>'Final Awards'!I9-'Initial Requests'!F9</f>
        <v>0</v>
      </c>
      <c r="G9" s="7" t="e">
        <f>'Final Awards'!#REF!-'Initial Requests'!H9</f>
        <v>#REF!</v>
      </c>
    </row>
    <row r="10" spans="1:7">
      <c r="A10" s="6" t="s">
        <v>9</v>
      </c>
      <c r="B10" s="7">
        <f>'Final Awards'!E10-'Initial Requests'!B10</f>
        <v>0</v>
      </c>
      <c r="C10" s="7">
        <f>'Final Awards'!F10-'Initial Requests'!C10</f>
        <v>0</v>
      </c>
      <c r="D10" s="7">
        <f>'Final Awards'!G10-'Initial Requests'!D10</f>
        <v>0</v>
      </c>
      <c r="E10" s="7">
        <f>'Final Awards'!H10-'Initial Requests'!E10</f>
        <v>-87512</v>
      </c>
      <c r="F10" s="7">
        <f>'Final Awards'!I10-'Initial Requests'!F10</f>
        <v>0</v>
      </c>
      <c r="G10" s="7" t="e">
        <f>'Final Awards'!#REF!-'Initial Requests'!H10</f>
        <v>#REF!</v>
      </c>
    </row>
    <row r="11" spans="1:7">
      <c r="A11" s="6" t="s">
        <v>10</v>
      </c>
      <c r="B11" s="7">
        <f>'Final Awards'!E11-'Initial Requests'!B11</f>
        <v>0</v>
      </c>
      <c r="C11" s="7">
        <f>'Final Awards'!F11-'Initial Requests'!C11</f>
        <v>0</v>
      </c>
      <c r="D11" s="7">
        <f>'Final Awards'!G11-'Initial Requests'!D11</f>
        <v>0</v>
      </c>
      <c r="E11" s="7">
        <f>'Final Awards'!H11-'Initial Requests'!E11</f>
        <v>0</v>
      </c>
      <c r="F11" s="7">
        <f>'Final Awards'!I11-'Initial Requests'!F11</f>
        <v>0</v>
      </c>
      <c r="G11" s="7" t="e">
        <f>'Final Awards'!#REF!-'Initial Requests'!H11</f>
        <v>#REF!</v>
      </c>
    </row>
    <row r="12" spans="1:7">
      <c r="A12" s="6" t="s">
        <v>11</v>
      </c>
      <c r="B12" s="7">
        <f>'Final Awards'!E12-'Initial Requests'!B12</f>
        <v>0</v>
      </c>
      <c r="C12" s="7">
        <f>'Final Awards'!F12-'Initial Requests'!C12</f>
        <v>0</v>
      </c>
      <c r="D12" s="7">
        <f>'Final Awards'!G12-'Initial Requests'!D12</f>
        <v>0</v>
      </c>
      <c r="E12" s="7">
        <f>'Final Awards'!H12-'Initial Requests'!E12</f>
        <v>0</v>
      </c>
      <c r="F12" s="7">
        <f>'Final Awards'!I12-'Initial Requests'!F12</f>
        <v>0</v>
      </c>
      <c r="G12" s="7" t="e">
        <f>'Final Awards'!#REF!-'Initial Requests'!H12</f>
        <v>#REF!</v>
      </c>
    </row>
    <row r="13" spans="1:7">
      <c r="A13" s="6" t="s">
        <v>12</v>
      </c>
      <c r="B13" s="7">
        <f>'Final Awards'!E13-'Initial Requests'!B13</f>
        <v>0</v>
      </c>
      <c r="C13" s="7">
        <f>'Final Awards'!F13-'Initial Requests'!C13</f>
        <v>0</v>
      </c>
      <c r="D13" s="7">
        <f>'Final Awards'!G13-'Initial Requests'!D13</f>
        <v>0</v>
      </c>
      <c r="E13" s="7">
        <f>'Final Awards'!H13-'Initial Requests'!E13</f>
        <v>-93460</v>
      </c>
      <c r="F13" s="7">
        <f>'Final Awards'!I13-'Initial Requests'!F13</f>
        <v>0</v>
      </c>
      <c r="G13" s="7" t="e">
        <f>'Final Awards'!#REF!-'Initial Requests'!H13</f>
        <v>#REF!</v>
      </c>
    </row>
    <row r="14" spans="1:7">
      <c r="A14" s="6" t="s">
        <v>13</v>
      </c>
      <c r="B14" s="7">
        <f>'Final Awards'!E14-'Initial Requests'!B14</f>
        <v>0</v>
      </c>
      <c r="C14" s="7">
        <f>'Final Awards'!F14-'Initial Requests'!C14</f>
        <v>0</v>
      </c>
      <c r="D14" s="7">
        <f>'Final Awards'!G14-'Initial Requests'!D14</f>
        <v>0</v>
      </c>
      <c r="E14" s="7">
        <f>'Final Awards'!H14-'Initial Requests'!E14</f>
        <v>0</v>
      </c>
      <c r="F14" s="7">
        <f>'Final Awards'!I14-'Initial Requests'!F14</f>
        <v>0</v>
      </c>
      <c r="G14" s="7" t="e">
        <f>'Final Awards'!#REF!-'Initial Requests'!H14</f>
        <v>#REF!</v>
      </c>
    </row>
    <row r="15" spans="1:7">
      <c r="A15" s="6" t="s">
        <v>14</v>
      </c>
      <c r="B15" s="7">
        <f>'Final Awards'!E15-'Initial Requests'!B15</f>
        <v>0</v>
      </c>
      <c r="C15" s="7">
        <f>'Final Awards'!F15-'Initial Requests'!C15</f>
        <v>0</v>
      </c>
      <c r="D15" s="7">
        <f>'Final Awards'!G15-'Initial Requests'!D15</f>
        <v>0</v>
      </c>
      <c r="E15" s="7">
        <f>'Final Awards'!H15-'Initial Requests'!E15</f>
        <v>0</v>
      </c>
      <c r="F15" s="7">
        <f>'Final Awards'!I15-'Initial Requests'!F15</f>
        <v>0</v>
      </c>
      <c r="G15" s="7" t="e">
        <f>'Final Awards'!#REF!-'Initial Requests'!H15</f>
        <v>#REF!</v>
      </c>
    </row>
    <row r="16" spans="1:7">
      <c r="A16" s="6" t="s">
        <v>15</v>
      </c>
      <c r="B16" s="7">
        <f>'Final Awards'!E16-'Initial Requests'!B16</f>
        <v>0</v>
      </c>
      <c r="C16" s="7">
        <f>'Final Awards'!F16-'Initial Requests'!C16</f>
        <v>0</v>
      </c>
      <c r="D16" s="7">
        <f>'Final Awards'!G16-'Initial Requests'!D16</f>
        <v>0</v>
      </c>
      <c r="E16" s="7">
        <f>'Final Awards'!H16-'Initial Requests'!E16</f>
        <v>0</v>
      </c>
      <c r="F16" s="7">
        <f>'Final Awards'!I16-'Initial Requests'!F16</f>
        <v>0</v>
      </c>
      <c r="G16" s="7" t="e">
        <f>'Final Awards'!#REF!-'Initial Requests'!H16</f>
        <v>#REF!</v>
      </c>
    </row>
    <row r="17" spans="1:7">
      <c r="A17" s="6" t="s">
        <v>16</v>
      </c>
      <c r="B17" s="7">
        <f>'Final Awards'!E17-'Initial Requests'!B17</f>
        <v>0</v>
      </c>
      <c r="C17" s="7">
        <f>'Final Awards'!F17-'Initial Requests'!C17</f>
        <v>0</v>
      </c>
      <c r="D17" s="7">
        <f>'Final Awards'!G17-'Initial Requests'!D17</f>
        <v>0</v>
      </c>
      <c r="E17" s="7">
        <f>'Final Awards'!H17-'Initial Requests'!E17</f>
        <v>0</v>
      </c>
      <c r="F17" s="7">
        <f>'Final Awards'!I17-'Initial Requests'!F17</f>
        <v>0</v>
      </c>
      <c r="G17" s="7" t="e">
        <f>'Final Awards'!#REF!-'Initial Requests'!H17</f>
        <v>#REF!</v>
      </c>
    </row>
    <row r="18" spans="1:7">
      <c r="A18" s="6" t="s">
        <v>17</v>
      </c>
      <c r="B18" s="7">
        <f>'Final Awards'!E18-'Initial Requests'!B18</f>
        <v>0</v>
      </c>
      <c r="C18" s="7">
        <f>'Final Awards'!F18-'Initial Requests'!C18</f>
        <v>0</v>
      </c>
      <c r="D18" s="7">
        <f>'Final Awards'!G18-'Initial Requests'!D18</f>
        <v>0</v>
      </c>
      <c r="E18" s="7">
        <f>'Final Awards'!H18-'Initial Requests'!E18</f>
        <v>0</v>
      </c>
      <c r="F18" s="7">
        <f>'Final Awards'!I18-'Initial Requests'!F18</f>
        <v>0</v>
      </c>
      <c r="G18" s="7" t="e">
        <f>'Final Awards'!#REF!-'Initial Requests'!H18</f>
        <v>#REF!</v>
      </c>
    </row>
    <row r="19" spans="1:7">
      <c r="A19" s="6" t="s">
        <v>18</v>
      </c>
      <c r="B19" s="7">
        <f>'Final Awards'!E19-'Initial Requests'!B19</f>
        <v>0</v>
      </c>
      <c r="C19" s="7">
        <f>'Final Awards'!F19-'Initial Requests'!C19</f>
        <v>0</v>
      </c>
      <c r="D19" s="7">
        <f>'Final Awards'!G19-'Initial Requests'!D19</f>
        <v>0</v>
      </c>
      <c r="E19" s="7">
        <f>'Final Awards'!H19-'Initial Requests'!E19</f>
        <v>0</v>
      </c>
      <c r="F19" s="7">
        <f>'Final Awards'!I19-'Initial Requests'!F19</f>
        <v>0</v>
      </c>
      <c r="G19" s="7" t="e">
        <f>'Final Awards'!#REF!-'Initial Requests'!H19</f>
        <v>#REF!</v>
      </c>
    </row>
    <row r="20" spans="1:7">
      <c r="A20" s="6" t="s">
        <v>19</v>
      </c>
      <c r="B20" s="7">
        <f>'Final Awards'!E20-'Initial Requests'!B20</f>
        <v>0</v>
      </c>
      <c r="C20" s="7">
        <f>'Final Awards'!F20-'Initial Requests'!C20</f>
        <v>0</v>
      </c>
      <c r="D20" s="7">
        <f>'Final Awards'!G20-'Initial Requests'!D20</f>
        <v>0</v>
      </c>
      <c r="E20" s="7">
        <f>'Final Awards'!H20-'Initial Requests'!E20</f>
        <v>0</v>
      </c>
      <c r="F20" s="7">
        <f>'Final Awards'!I20-'Initial Requests'!F20</f>
        <v>0</v>
      </c>
      <c r="G20" s="7" t="e">
        <f>'Final Awards'!#REF!-'Initial Requests'!H20</f>
        <v>#REF!</v>
      </c>
    </row>
    <row r="21" spans="1:7">
      <c r="A21" s="6" t="s">
        <v>20</v>
      </c>
      <c r="B21" s="7">
        <f>'Final Awards'!E21-'Initial Requests'!B21</f>
        <v>0</v>
      </c>
      <c r="C21" s="7">
        <f>'Final Awards'!F21-'Initial Requests'!C21</f>
        <v>0</v>
      </c>
      <c r="D21" s="7">
        <f>'Final Awards'!G21-'Initial Requests'!D21</f>
        <v>0</v>
      </c>
      <c r="E21" s="7">
        <f>'Final Awards'!H21-'Initial Requests'!E21</f>
        <v>0</v>
      </c>
      <c r="F21" s="7">
        <f>'Final Awards'!I21-'Initial Requests'!F21</f>
        <v>0</v>
      </c>
      <c r="G21" s="7" t="e">
        <f>'Final Awards'!#REF!-'Initial Requests'!H21</f>
        <v>#REF!</v>
      </c>
    </row>
    <row r="22" spans="1:7">
      <c r="A22" s="6" t="s">
        <v>21</v>
      </c>
      <c r="B22" s="7">
        <f>'Final Awards'!E22-'Initial Requests'!B22</f>
        <v>0</v>
      </c>
      <c r="C22" s="7">
        <f>'Final Awards'!F22-'Initial Requests'!C22</f>
        <v>0</v>
      </c>
      <c r="D22" s="7">
        <f>'Final Awards'!G22-'Initial Requests'!D22</f>
        <v>0</v>
      </c>
      <c r="E22" s="7">
        <f>'Final Awards'!H22-'Initial Requests'!E22</f>
        <v>-216486</v>
      </c>
      <c r="F22" s="7">
        <f>'Final Awards'!I22-'Initial Requests'!F22</f>
        <v>0</v>
      </c>
      <c r="G22" s="7" t="e">
        <f>'Final Awards'!#REF!-'Initial Requests'!H22</f>
        <v>#REF!</v>
      </c>
    </row>
    <row r="23" spans="1:7">
      <c r="A23" s="6" t="s">
        <v>22</v>
      </c>
      <c r="B23" s="7">
        <f>'Final Awards'!E23-'Initial Requests'!B23</f>
        <v>0</v>
      </c>
      <c r="C23" s="7">
        <f>'Final Awards'!F23-'Initial Requests'!C23</f>
        <v>0</v>
      </c>
      <c r="D23" s="7">
        <f>'Final Awards'!G23-'Initial Requests'!D23</f>
        <v>0</v>
      </c>
      <c r="E23" s="7">
        <f>'Final Awards'!H23-'Initial Requests'!E23</f>
        <v>-434083</v>
      </c>
      <c r="F23" s="7">
        <f>'Final Awards'!I23-'Initial Requests'!F23</f>
        <v>0</v>
      </c>
      <c r="G23" s="7" t="e">
        <f>'Final Awards'!#REF!-'Initial Requests'!H23</f>
        <v>#REF!</v>
      </c>
    </row>
    <row r="24" spans="1:7">
      <c r="A24" s="6" t="s">
        <v>23</v>
      </c>
      <c r="B24" s="7">
        <f>'Final Awards'!E24-'Initial Requests'!B24</f>
        <v>0</v>
      </c>
      <c r="C24" s="7">
        <f>'Final Awards'!F24-'Initial Requests'!C24</f>
        <v>0</v>
      </c>
      <c r="D24" s="7">
        <f>'Final Awards'!G24-'Initial Requests'!D24</f>
        <v>0</v>
      </c>
      <c r="E24" s="7">
        <f>'Final Awards'!H24-'Initial Requests'!E24</f>
        <v>-732670</v>
      </c>
      <c r="F24" s="7">
        <f>'Final Awards'!I24-'Initial Requests'!F24</f>
        <v>0</v>
      </c>
      <c r="G24" s="7" t="e">
        <f>'Final Awards'!#REF!-'Initial Requests'!H24</f>
        <v>#REF!</v>
      </c>
    </row>
    <row r="25" spans="1:7">
      <c r="A25" s="6" t="s">
        <v>24</v>
      </c>
      <c r="B25" s="7">
        <f>'Final Awards'!E25-'Initial Requests'!B25</f>
        <v>0</v>
      </c>
      <c r="C25" s="7">
        <f>'Final Awards'!F25-'Initial Requests'!C25</f>
        <v>0</v>
      </c>
      <c r="D25" s="7">
        <f>'Final Awards'!G25-'Initial Requests'!D25</f>
        <v>0</v>
      </c>
      <c r="E25" s="7">
        <f>'Final Awards'!H25-'Initial Requests'!E25</f>
        <v>0</v>
      </c>
      <c r="F25" s="7">
        <f>'Final Awards'!I25-'Initial Requests'!F25</f>
        <v>0</v>
      </c>
      <c r="G25" s="7" t="e">
        <f>'Final Awards'!#REF!-'Initial Requests'!H25</f>
        <v>#REF!</v>
      </c>
    </row>
    <row r="26" spans="1:7">
      <c r="A26" s="6" t="s">
        <v>25</v>
      </c>
      <c r="B26" s="7">
        <f>'Final Awards'!E26-'Initial Requests'!B26</f>
        <v>0</v>
      </c>
      <c r="C26" s="7">
        <f>'Final Awards'!F26-'Initial Requests'!C26</f>
        <v>0</v>
      </c>
      <c r="D26" s="7">
        <f>'Final Awards'!G26-'Initial Requests'!D26</f>
        <v>0</v>
      </c>
      <c r="E26" s="7">
        <f>'Final Awards'!H26-'Initial Requests'!E26</f>
        <v>0</v>
      </c>
      <c r="F26" s="7">
        <f>'Final Awards'!I26-'Initial Requests'!F26</f>
        <v>0</v>
      </c>
      <c r="G26" s="7" t="e">
        <f>'Final Awards'!#REF!-'Initial Requests'!H26</f>
        <v>#REF!</v>
      </c>
    </row>
    <row r="27" spans="1:7">
      <c r="A27" s="6" t="s">
        <v>26</v>
      </c>
      <c r="B27" s="7">
        <f>'Final Awards'!E27-'Initial Requests'!B27</f>
        <v>0</v>
      </c>
      <c r="C27" s="7">
        <f>'Final Awards'!F27-'Initial Requests'!C27</f>
        <v>0</v>
      </c>
      <c r="D27" s="7">
        <f>'Final Awards'!G27-'Initial Requests'!D27</f>
        <v>0</v>
      </c>
      <c r="E27" s="7">
        <f>'Final Awards'!H27-'Initial Requests'!E27</f>
        <v>-205103</v>
      </c>
      <c r="F27" s="7">
        <f>'Final Awards'!I27-'Initial Requests'!F27</f>
        <v>0</v>
      </c>
      <c r="G27" s="7" t="e">
        <f>'Final Awards'!#REF!-'Initial Requests'!H27</f>
        <v>#REF!</v>
      </c>
    </row>
    <row r="28" spans="1:7">
      <c r="A28" s="6" t="s">
        <v>27</v>
      </c>
      <c r="B28" s="7">
        <f>'Final Awards'!E28-'Initial Requests'!B28</f>
        <v>0</v>
      </c>
      <c r="C28" s="7">
        <f>'Final Awards'!F28-'Initial Requests'!C28</f>
        <v>0</v>
      </c>
      <c r="D28" s="7">
        <f>'Final Awards'!G28-'Initial Requests'!D28</f>
        <v>0</v>
      </c>
      <c r="E28" s="7">
        <f>'Final Awards'!H28-'Initial Requests'!E28</f>
        <v>0</v>
      </c>
      <c r="F28" s="7">
        <f>'Final Awards'!I28-'Initial Requests'!F28</f>
        <v>0</v>
      </c>
      <c r="G28" s="7" t="e">
        <f>'Final Awards'!#REF!-'Initial Requests'!H28</f>
        <v>#REF!</v>
      </c>
    </row>
    <row r="29" spans="1:7">
      <c r="A29" s="6" t="s">
        <v>28</v>
      </c>
      <c r="B29" s="7">
        <f>'Final Awards'!E29-'Initial Requests'!B29</f>
        <v>0</v>
      </c>
      <c r="C29" s="7">
        <f>'Final Awards'!F29-'Initial Requests'!C29</f>
        <v>0</v>
      </c>
      <c r="D29" s="7">
        <f>'Final Awards'!G29-'Initial Requests'!D29</f>
        <v>0</v>
      </c>
      <c r="E29" s="7">
        <f>'Final Awards'!H29-'Initial Requests'!E29</f>
        <v>0</v>
      </c>
      <c r="F29" s="7">
        <f>'Final Awards'!I29-'Initial Requests'!F29</f>
        <v>0</v>
      </c>
      <c r="G29" s="7" t="e">
        <f>'Final Awards'!#REF!-'Initial Requests'!H29</f>
        <v>#REF!</v>
      </c>
    </row>
    <row r="30" spans="1:7">
      <c r="A30" s="6" t="s">
        <v>29</v>
      </c>
      <c r="B30" s="7">
        <f>'Final Awards'!E30-'Initial Requests'!B30</f>
        <v>2636128</v>
      </c>
      <c r="C30" s="7">
        <f>'Final Awards'!F30-'Initial Requests'!C30</f>
        <v>0</v>
      </c>
      <c r="D30" s="7">
        <f>'Final Awards'!G30-'Initial Requests'!D30</f>
        <v>0</v>
      </c>
      <c r="E30" s="7">
        <f>'Final Awards'!H30-'Initial Requests'!E30</f>
        <v>-41490</v>
      </c>
      <c r="F30" s="7">
        <f>'Final Awards'!I30-'Initial Requests'!F30</f>
        <v>0</v>
      </c>
      <c r="G30" s="7" t="e">
        <f>'Final Awards'!#REF!-'Initial Requests'!H30</f>
        <v>#REF!</v>
      </c>
    </row>
    <row r="31" spans="1:7">
      <c r="A31" s="6" t="s">
        <v>30</v>
      </c>
      <c r="B31" s="7">
        <f>'Final Awards'!E31-'Initial Requests'!B31</f>
        <v>0</v>
      </c>
      <c r="C31" s="7">
        <f>'Final Awards'!F31-'Initial Requests'!C31</f>
        <v>0</v>
      </c>
      <c r="D31" s="7">
        <f>'Final Awards'!G31-'Initial Requests'!D31</f>
        <v>0</v>
      </c>
      <c r="E31" s="7">
        <f>'Final Awards'!H31-'Initial Requests'!E31</f>
        <v>0</v>
      </c>
      <c r="F31" s="7">
        <f>'Final Awards'!I31-'Initial Requests'!F31</f>
        <v>0</v>
      </c>
      <c r="G31" s="7" t="e">
        <f>'Final Awards'!#REF!-'Initial Requests'!H31</f>
        <v>#REF!</v>
      </c>
    </row>
    <row r="32" spans="1:7">
      <c r="A32" s="6" t="s">
        <v>31</v>
      </c>
      <c r="B32" s="7">
        <f>'Final Awards'!E32-'Initial Requests'!B32</f>
        <v>0</v>
      </c>
      <c r="C32" s="7">
        <f>'Final Awards'!F32-'Initial Requests'!C32</f>
        <v>0</v>
      </c>
      <c r="D32" s="7">
        <f>'Final Awards'!G32-'Initial Requests'!D32</f>
        <v>-20201742</v>
      </c>
      <c r="E32" s="7">
        <f>'Final Awards'!H32-'Initial Requests'!E32</f>
        <v>-12459818</v>
      </c>
      <c r="F32" s="7">
        <f>'Final Awards'!I32-'Initial Requests'!F32</f>
        <v>0</v>
      </c>
      <c r="G32" s="7" t="e">
        <f>'Final Awards'!#REF!-'Initial Requests'!H32</f>
        <v>#REF!</v>
      </c>
    </row>
    <row r="33" spans="1:7">
      <c r="A33" s="6" t="s">
        <v>32</v>
      </c>
      <c r="B33" s="7">
        <f>'Final Awards'!E33-'Initial Requests'!B33</f>
        <v>0</v>
      </c>
      <c r="C33" s="7">
        <f>'Final Awards'!F33-'Initial Requests'!C33</f>
        <v>0</v>
      </c>
      <c r="D33" s="7">
        <f>'Final Awards'!G33-'Initial Requests'!D33</f>
        <v>0</v>
      </c>
      <c r="E33" s="7">
        <f>'Final Awards'!H33-'Initial Requests'!E33</f>
        <v>0</v>
      </c>
      <c r="F33" s="7">
        <f>'Final Awards'!I33-'Initial Requests'!F33</f>
        <v>3758</v>
      </c>
      <c r="G33" s="7" t="e">
        <f>'Final Awards'!#REF!-'Initial Requests'!H33</f>
        <v>#REF!</v>
      </c>
    </row>
    <row r="34" spans="1:7">
      <c r="A34" s="6" t="s">
        <v>33</v>
      </c>
      <c r="B34" s="7">
        <f>'Final Awards'!E34-'Initial Requests'!B34</f>
        <v>0</v>
      </c>
      <c r="C34" s="7">
        <f>'Final Awards'!F34-'Initial Requests'!C34</f>
        <v>0</v>
      </c>
      <c r="D34" s="7">
        <f>'Final Awards'!G34-'Initial Requests'!D34</f>
        <v>0</v>
      </c>
      <c r="E34" s="7">
        <f>'Final Awards'!H34-'Initial Requests'!E34</f>
        <v>-2308448</v>
      </c>
      <c r="F34" s="7">
        <f>'Final Awards'!I34-'Initial Requests'!F34</f>
        <v>0</v>
      </c>
      <c r="G34" s="7" t="e">
        <f>'Final Awards'!#REF!-'Initial Requests'!H34</f>
        <v>#REF!</v>
      </c>
    </row>
    <row r="35" spans="1:7">
      <c r="A35" s="6" t="s">
        <v>34</v>
      </c>
      <c r="B35" s="7">
        <f>'Final Awards'!E35-'Initial Requests'!B35</f>
        <v>0</v>
      </c>
      <c r="C35" s="7">
        <f>'Final Awards'!F35-'Initial Requests'!C35</f>
        <v>0</v>
      </c>
      <c r="D35" s="7">
        <f>'Final Awards'!G35-'Initial Requests'!D35</f>
        <v>15564</v>
      </c>
      <c r="E35" s="7">
        <f>'Final Awards'!H35-'Initial Requests'!E35</f>
        <v>-285601</v>
      </c>
      <c r="F35" s="7">
        <f>'Final Awards'!I35-'Initial Requests'!F35</f>
        <v>0</v>
      </c>
      <c r="G35" s="7" t="e">
        <f>'Final Awards'!#REF!-'Initial Requests'!H35</f>
        <v>#REF!</v>
      </c>
    </row>
    <row r="36" spans="1:7">
      <c r="A36" s="6" t="s">
        <v>35</v>
      </c>
      <c r="B36" s="7">
        <f>'Final Awards'!E36-'Initial Requests'!B36</f>
        <v>0</v>
      </c>
      <c r="C36" s="7">
        <f>'Final Awards'!F36-'Initial Requests'!C36</f>
        <v>0</v>
      </c>
      <c r="D36" s="7">
        <f>'Final Awards'!G36-'Initial Requests'!D36</f>
        <v>0</v>
      </c>
      <c r="E36" s="7">
        <f>'Final Awards'!H36-'Initial Requests'!E36</f>
        <v>0</v>
      </c>
      <c r="F36" s="7">
        <f>'Final Awards'!I36-'Initial Requests'!F36</f>
        <v>0</v>
      </c>
      <c r="G36" s="7" t="e">
        <f>'Final Awards'!#REF!-'Initial Requests'!H36</f>
        <v>#REF!</v>
      </c>
    </row>
    <row r="37" spans="1:7">
      <c r="A37" s="6" t="s">
        <v>36</v>
      </c>
      <c r="B37" s="7">
        <f>'Final Awards'!E37-'Initial Requests'!B37</f>
        <v>0</v>
      </c>
      <c r="C37" s="7">
        <f>'Final Awards'!F37-'Initial Requests'!C37</f>
        <v>0</v>
      </c>
      <c r="D37" s="7">
        <f>'Final Awards'!G37-'Initial Requests'!D37</f>
        <v>0</v>
      </c>
      <c r="E37" s="7">
        <f>'Final Awards'!H37-'Initial Requests'!E37</f>
        <v>0</v>
      </c>
      <c r="F37" s="7">
        <f>'Final Awards'!I37-'Initial Requests'!F37</f>
        <v>0</v>
      </c>
      <c r="G37" s="7" t="e">
        <f>'Final Awards'!#REF!-'Initial Requests'!H37</f>
        <v>#REF!</v>
      </c>
    </row>
    <row r="38" spans="1:7">
      <c r="A38" s="6" t="s">
        <v>37</v>
      </c>
      <c r="B38" s="7">
        <f>'Final Awards'!E38-'Initial Requests'!B38</f>
        <v>0</v>
      </c>
      <c r="C38" s="7">
        <f>'Final Awards'!F38-'Initial Requests'!C38</f>
        <v>0</v>
      </c>
      <c r="D38" s="7">
        <f>'Final Awards'!G38-'Initial Requests'!D38</f>
        <v>0</v>
      </c>
      <c r="E38" s="7">
        <f>'Final Awards'!H38-'Initial Requests'!E38</f>
        <v>0</v>
      </c>
      <c r="F38" s="7">
        <f>'Final Awards'!I38-'Initial Requests'!F38</f>
        <v>0</v>
      </c>
      <c r="G38" s="7" t="e">
        <f>'Final Awards'!#REF!-'Initial Requests'!H38</f>
        <v>#REF!</v>
      </c>
    </row>
    <row r="39" spans="1:7">
      <c r="A39" s="6" t="s">
        <v>38</v>
      </c>
      <c r="B39" s="7">
        <f>'Final Awards'!E39-'Initial Requests'!B39</f>
        <v>0</v>
      </c>
      <c r="C39" s="7">
        <f>'Final Awards'!F39-'Initial Requests'!C39</f>
        <v>0</v>
      </c>
      <c r="D39" s="7">
        <f>'Final Awards'!G39-'Initial Requests'!D39</f>
        <v>0</v>
      </c>
      <c r="E39" s="7">
        <f>'Final Awards'!H39-'Initial Requests'!E39</f>
        <v>-157918</v>
      </c>
      <c r="F39" s="7">
        <f>'Final Awards'!I39-'Initial Requests'!F39</f>
        <v>0</v>
      </c>
      <c r="G39" s="7" t="e">
        <f>'Final Awards'!#REF!-'Initial Requests'!H39</f>
        <v>#REF!</v>
      </c>
    </row>
    <row r="40" spans="1:7">
      <c r="A40" s="6" t="s">
        <v>39</v>
      </c>
      <c r="B40" s="7">
        <f>'Final Awards'!E40-'Initial Requests'!B40</f>
        <v>0</v>
      </c>
      <c r="C40" s="7">
        <f>'Final Awards'!F40-'Initial Requests'!C40</f>
        <v>0</v>
      </c>
      <c r="D40" s="7">
        <f>'Final Awards'!G40-'Initial Requests'!D40</f>
        <v>0</v>
      </c>
      <c r="E40" s="7">
        <f>'Final Awards'!H40-'Initial Requests'!E40</f>
        <v>0</v>
      </c>
      <c r="F40" s="7">
        <f>'Final Awards'!I40-'Initial Requests'!F40</f>
        <v>0</v>
      </c>
      <c r="G40" s="7" t="e">
        <f>'Final Awards'!#REF!-'Initial Requests'!H40</f>
        <v>#REF!</v>
      </c>
    </row>
    <row r="41" spans="1:7">
      <c r="A41" s="6" t="s">
        <v>40</v>
      </c>
      <c r="B41" s="7">
        <f>'Final Awards'!E41-'Initial Requests'!B41</f>
        <v>0</v>
      </c>
      <c r="C41" s="7">
        <f>'Final Awards'!F41-'Initial Requests'!C41</f>
        <v>0</v>
      </c>
      <c r="D41" s="7">
        <f>'Final Awards'!G41-'Initial Requests'!D41</f>
        <v>0</v>
      </c>
      <c r="E41" s="7">
        <f>'Final Awards'!H41-'Initial Requests'!E41</f>
        <v>0</v>
      </c>
      <c r="F41" s="7">
        <f>'Final Awards'!I41-'Initial Requests'!F41</f>
        <v>0</v>
      </c>
      <c r="G41" s="7" t="e">
        <f>'Final Awards'!#REF!-'Initial Requests'!H41</f>
        <v>#REF!</v>
      </c>
    </row>
    <row r="42" spans="1:7">
      <c r="A42" s="6" t="s">
        <v>41</v>
      </c>
      <c r="B42" s="7">
        <f>'Final Awards'!E42-'Initial Requests'!B42</f>
        <v>0</v>
      </c>
      <c r="C42" s="7">
        <f>'Final Awards'!F42-'Initial Requests'!C42</f>
        <v>0</v>
      </c>
      <c r="D42" s="7">
        <f>'Final Awards'!G42-'Initial Requests'!D42</f>
        <v>0</v>
      </c>
      <c r="E42" s="7">
        <f>'Final Awards'!H42-'Initial Requests'!E42</f>
        <v>-94465</v>
      </c>
      <c r="F42" s="7">
        <f>'Final Awards'!I42-'Initial Requests'!F42</f>
        <v>0</v>
      </c>
      <c r="G42" s="7" t="e">
        <f>'Final Awards'!#REF!-'Initial Requests'!H42</f>
        <v>#REF!</v>
      </c>
    </row>
    <row r="43" spans="1:7">
      <c r="A43" s="6" t="s">
        <v>42</v>
      </c>
      <c r="B43" s="7">
        <f>'Final Awards'!E43-'Initial Requests'!B43</f>
        <v>0</v>
      </c>
      <c r="C43" s="7">
        <f>'Final Awards'!F43-'Initial Requests'!C43</f>
        <v>0</v>
      </c>
      <c r="D43" s="7">
        <f>'Final Awards'!G43-'Initial Requests'!D43</f>
        <v>0</v>
      </c>
      <c r="E43" s="7">
        <f>'Final Awards'!H43-'Initial Requests'!E43</f>
        <v>0</v>
      </c>
      <c r="F43" s="7">
        <f>'Final Awards'!I43-'Initial Requests'!F43</f>
        <v>0</v>
      </c>
      <c r="G43" s="7" t="e">
        <f>'Final Awards'!#REF!-'Initial Requests'!H43</f>
        <v>#REF!</v>
      </c>
    </row>
    <row r="44" spans="1:7">
      <c r="A44" s="6" t="s">
        <v>43</v>
      </c>
      <c r="B44" s="7">
        <f>'Final Awards'!E44-'Initial Requests'!B44</f>
        <v>0</v>
      </c>
      <c r="C44" s="7">
        <f>'Final Awards'!F44-'Initial Requests'!C44</f>
        <v>0</v>
      </c>
      <c r="D44" s="7">
        <f>'Final Awards'!G44-'Initial Requests'!D44</f>
        <v>0</v>
      </c>
      <c r="E44" s="7">
        <f>'Final Awards'!H44-'Initial Requests'!E44</f>
        <v>-180980</v>
      </c>
      <c r="F44" s="7">
        <f>'Final Awards'!I44-'Initial Requests'!F44</f>
        <v>0</v>
      </c>
      <c r="G44" s="7" t="e">
        <f>'Final Awards'!#REF!-'Initial Requests'!H44</f>
        <v>#REF!</v>
      </c>
    </row>
    <row r="45" spans="1:7">
      <c r="A45" s="6" t="s">
        <v>44</v>
      </c>
      <c r="B45" s="7">
        <f>'Final Awards'!E45-'Initial Requests'!B45</f>
        <v>0</v>
      </c>
      <c r="C45" s="7">
        <f>'Final Awards'!F45-'Initial Requests'!C45</f>
        <v>0</v>
      </c>
      <c r="D45" s="7">
        <f>'Final Awards'!G45-'Initial Requests'!D45</f>
        <v>0</v>
      </c>
      <c r="E45" s="7">
        <f>'Final Awards'!H45-'Initial Requests'!E45</f>
        <v>-459489</v>
      </c>
      <c r="F45" s="7">
        <f>'Final Awards'!I45-'Initial Requests'!F45</f>
        <v>0</v>
      </c>
      <c r="G45" s="7" t="e">
        <f>'Final Awards'!#REF!-'Initial Requests'!H45</f>
        <v>#REF!</v>
      </c>
    </row>
    <row r="46" spans="1:7">
      <c r="A46" s="6" t="s">
        <v>45</v>
      </c>
      <c r="B46" s="7">
        <f>'Final Awards'!E46-'Initial Requests'!B46</f>
        <v>0</v>
      </c>
      <c r="C46" s="7">
        <f>'Final Awards'!F46-'Initial Requests'!C46</f>
        <v>0</v>
      </c>
      <c r="D46" s="7">
        <f>'Final Awards'!G46-'Initial Requests'!D46</f>
        <v>0</v>
      </c>
      <c r="E46" s="7">
        <f>'Final Awards'!H46-'Initial Requests'!E46</f>
        <v>6576912</v>
      </c>
      <c r="F46" s="7">
        <f>'Final Awards'!I46-'Initial Requests'!F46</f>
        <v>0</v>
      </c>
      <c r="G46" s="7" t="e">
        <f>'Final Awards'!#REF!-'Initial Requests'!H46</f>
        <v>#REF!</v>
      </c>
    </row>
    <row r="47" spans="1:7">
      <c r="A47" s="6" t="s">
        <v>46</v>
      </c>
      <c r="B47" s="7">
        <f>'Final Awards'!E47-'Initial Requests'!B47</f>
        <v>0</v>
      </c>
      <c r="C47" s="7">
        <f>'Final Awards'!F47-'Initial Requests'!C47</f>
        <v>0</v>
      </c>
      <c r="D47" s="7">
        <f>'Final Awards'!G47-'Initial Requests'!D47</f>
        <v>0</v>
      </c>
      <c r="E47" s="7">
        <f>'Final Awards'!H47-'Initial Requests'!E47</f>
        <v>0</v>
      </c>
      <c r="F47" s="7">
        <f>'Final Awards'!I47-'Initial Requests'!F47</f>
        <v>0</v>
      </c>
      <c r="G47" s="7" t="e">
        <f>'Final Awards'!#REF!-'Initial Requests'!H47</f>
        <v>#REF!</v>
      </c>
    </row>
    <row r="48" spans="1:7">
      <c r="A48" s="6" t="s">
        <v>47</v>
      </c>
      <c r="B48" s="7">
        <f>'Final Awards'!E48-'Initial Requests'!B48</f>
        <v>0</v>
      </c>
      <c r="C48" s="7">
        <f>'Final Awards'!F48-'Initial Requests'!C48</f>
        <v>0</v>
      </c>
      <c r="D48" s="7">
        <f>'Final Awards'!G48-'Initial Requests'!D48</f>
        <v>0</v>
      </c>
      <c r="E48" s="7">
        <f>'Final Awards'!H48-'Initial Requests'!E48</f>
        <v>0</v>
      </c>
      <c r="F48" s="7">
        <f>'Final Awards'!I48-'Initial Requests'!F48</f>
        <v>0</v>
      </c>
      <c r="G48" s="7" t="e">
        <f>'Final Awards'!#REF!-'Initial Requests'!H48</f>
        <v>#REF!</v>
      </c>
    </row>
    <row r="49" spans="1:7">
      <c r="A49" s="6" t="s">
        <v>48</v>
      </c>
      <c r="B49" s="7">
        <f>'Final Awards'!E49-'Initial Requests'!B49</f>
        <v>0</v>
      </c>
      <c r="C49" s="7">
        <f>'Final Awards'!F49-'Initial Requests'!C49</f>
        <v>0</v>
      </c>
      <c r="D49" s="7">
        <f>'Final Awards'!G49-'Initial Requests'!D49</f>
        <v>0</v>
      </c>
      <c r="E49" s="7">
        <f>'Final Awards'!H49-'Initial Requests'!E49</f>
        <v>-364108</v>
      </c>
      <c r="F49" s="7">
        <f>'Final Awards'!I49-'Initial Requests'!F49</f>
        <v>0</v>
      </c>
      <c r="G49" s="7" t="e">
        <f>'Final Awards'!#REF!-'Initial Requests'!H49</f>
        <v>#REF!</v>
      </c>
    </row>
    <row r="50" spans="1:7">
      <c r="A50" s="6" t="s">
        <v>49</v>
      </c>
      <c r="B50" s="7">
        <f>'Final Awards'!E50-'Initial Requests'!B50</f>
        <v>0</v>
      </c>
      <c r="C50" s="7">
        <f>'Final Awards'!F50-'Initial Requests'!C50</f>
        <v>0</v>
      </c>
      <c r="D50" s="7">
        <f>'Final Awards'!G50-'Initial Requests'!D50</f>
        <v>0</v>
      </c>
      <c r="E50" s="7">
        <f>'Final Awards'!H50-'Initial Requests'!E50</f>
        <v>0</v>
      </c>
      <c r="F50" s="7">
        <f>'Final Awards'!I50-'Initial Requests'!F50</f>
        <v>0</v>
      </c>
      <c r="G50" s="7" t="e">
        <f>'Final Awards'!#REF!-'Initial Requests'!H50</f>
        <v>#REF!</v>
      </c>
    </row>
    <row r="51" spans="1:7">
      <c r="A51" s="6" t="s">
        <v>50</v>
      </c>
      <c r="B51" s="7">
        <f>'Final Awards'!E51-'Initial Requests'!B51</f>
        <v>0</v>
      </c>
      <c r="C51" s="7">
        <f>'Final Awards'!F51-'Initial Requests'!C51</f>
        <v>0</v>
      </c>
      <c r="D51" s="7">
        <f>'Final Awards'!G51-'Initial Requests'!D51</f>
        <v>0</v>
      </c>
      <c r="E51" s="7">
        <f>'Final Awards'!H51-'Initial Requests'!E51</f>
        <v>-297199</v>
      </c>
      <c r="F51" s="7">
        <f>'Final Awards'!I51-'Initial Requests'!F51</f>
        <v>0</v>
      </c>
      <c r="G51" s="7" t="e">
        <f>'Final Awards'!#REF!-'Initial Requests'!H51</f>
        <v>#REF!</v>
      </c>
    </row>
    <row r="52" spans="1:7">
      <c r="A52" s="6" t="s">
        <v>51</v>
      </c>
      <c r="B52" s="7">
        <f>'Final Awards'!E52-'Initial Requests'!B52</f>
        <v>0</v>
      </c>
      <c r="C52" s="7">
        <f>'Final Awards'!F52-'Initial Requests'!C52</f>
        <v>0</v>
      </c>
      <c r="D52" s="7">
        <f>'Final Awards'!G52-'Initial Requests'!D52</f>
        <v>0</v>
      </c>
      <c r="E52" s="7">
        <f>'Final Awards'!H52-'Initial Requests'!E52</f>
        <v>0</v>
      </c>
      <c r="F52" s="7">
        <f>'Final Awards'!I52-'Initial Requests'!F52</f>
        <v>0</v>
      </c>
      <c r="G52" s="7" t="e">
        <f>'Final Awards'!#REF!-'Initial Requests'!H52</f>
        <v>#REF!</v>
      </c>
    </row>
    <row r="53" spans="1:7">
      <c r="A53" s="6" t="s">
        <v>52</v>
      </c>
      <c r="B53" s="7">
        <f>'Final Awards'!E53-'Initial Requests'!B53</f>
        <v>2636128</v>
      </c>
      <c r="C53" s="7">
        <f>'Final Awards'!F53-'Initial Requests'!C53</f>
        <v>0</v>
      </c>
      <c r="D53" s="7">
        <f>'Final Awards'!G53-'Initial Requests'!D53</f>
        <v>-20186178</v>
      </c>
      <c r="E53" s="7">
        <f>'Final Awards'!H53-'Initial Requests'!E53</f>
        <v>-12213219</v>
      </c>
      <c r="F53" s="7">
        <f>'Final Awards'!I53-'Initial Requests'!F53</f>
        <v>3758</v>
      </c>
      <c r="G53" s="7" t="e">
        <f>'Final Awards'!#REF!-'Initial Requests'!H53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60caa3-4886-483b-8937-92654efa8b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0785E25AABD4197CC51366623CAC3" ma:contentTypeVersion="16" ma:contentTypeDescription="Create a new document." ma:contentTypeScope="" ma:versionID="51a195a74ad86321ba8af6f331882b57">
  <xsd:schema xmlns:xsd="http://www.w3.org/2001/XMLSchema" xmlns:xs="http://www.w3.org/2001/XMLSchema" xmlns:p="http://schemas.microsoft.com/office/2006/metadata/properties" xmlns:ns2="255e60b3-29ad-416e-a5dc-5a5db9ddbd8c" xmlns:ns3="3560caa3-4886-483b-8937-92654efa8b3d" targetNamespace="http://schemas.microsoft.com/office/2006/metadata/properties" ma:root="true" ma:fieldsID="4774a0c1a690b0b648c2d37d919b41f7" ns2:_="" ns3:_="">
    <xsd:import namespace="255e60b3-29ad-416e-a5dc-5a5db9ddbd8c"/>
    <xsd:import namespace="3560caa3-4886-483b-8937-92654efa8b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0b3-29ad-416e-a5dc-5a5db9ddbd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0caa3-4886-483b-8937-92654efa8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2b4091-ca68-41b3-bdf0-84808130bd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FC765-350D-446D-8F31-2BBF91E6D99F}"/>
</file>

<file path=customXml/itemProps2.xml><?xml version="1.0" encoding="utf-8"?>
<ds:datastoreItem xmlns:ds="http://schemas.openxmlformats.org/officeDocument/2006/customXml" ds:itemID="{80F93B79-312B-47B4-9794-5B5E99F011E3}"/>
</file>

<file path=customXml/itemProps3.xml><?xml version="1.0" encoding="utf-8"?>
<ds:datastoreItem xmlns:ds="http://schemas.openxmlformats.org/officeDocument/2006/customXml" ds:itemID="{B227B828-D320-4671-985C-13023AC47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Misha Hill</dc:creator>
  <cp:keywords/>
  <dc:description/>
  <cp:lastModifiedBy/>
  <cp:revision/>
  <dcterms:created xsi:type="dcterms:W3CDTF">2014-09-26T21:07:36Z</dcterms:created>
  <dcterms:modified xsi:type="dcterms:W3CDTF">2023-07-27T17:05:35Z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0x0101005230785E25AABD4197CC51366623CAC3</vt:lpwstr>
  </property>
  <property fmtid="{D5CDD505-2E9C-101B-9397-08002B2CF9AE}" pid="3" name="Order">
    <vt:r8>100</vt:r8>
  </property>
  <property fmtid="{D5CDD505-2E9C-101B-9397-08002B2CF9AE}" pid="4" name="Document Status">
    <vt:lpwstr/>
  </property>
  <property fmtid="{D5CDD505-2E9C-101B-9397-08002B2CF9AE}" pid="5" name="TANFTopic">
    <vt:lpwstr/>
  </property>
  <property fmtid="{D5CDD505-2E9C-101B-9397-08002B2CF9AE}" pid="6" name="BBP_x0020_Document_x0020_Type">
    <vt:lpwstr/>
  </property>
  <property fmtid="{D5CDD505-2E9C-101B-9397-08002B2CF9AE}" pid="7" name="TaxKeyword">
    <vt:lpwstr/>
  </property>
  <property fmtid="{D5CDD505-2E9C-101B-9397-08002B2CF9AE}" pid="8" name="nf44b40686e5464a93bc2c0d30294c1f">
    <vt:lpwstr/>
  </property>
  <property fmtid="{D5CDD505-2E9C-101B-9397-08002B2CF9AE}" pid="9" name="Document_x0020_Type">
    <vt:lpwstr/>
  </property>
  <property fmtid="{D5CDD505-2E9C-101B-9397-08002B2CF9AE}" pid="10" name="Document_x0020_Source">
    <vt:lpwstr/>
  </property>
  <property fmtid="{D5CDD505-2E9C-101B-9397-08002B2CF9AE}" pid="11" name="pcec92ff52964be8a3d948051b51b2ea">
    <vt:lpwstr/>
  </property>
  <property fmtid="{D5CDD505-2E9C-101B-9397-08002B2CF9AE}" pid="12" name="d033acedc67b441ca0df9a59c72edd18">
    <vt:lpwstr/>
  </property>
  <property fmtid="{D5CDD505-2E9C-101B-9397-08002B2CF9AE}" pid="13" name="Year">
    <vt:lpwstr/>
  </property>
  <property fmtid="{D5CDD505-2E9C-101B-9397-08002B2CF9AE}" pid="14" name="ff335728d40e4314b1ce8b4c66f3e38d">
    <vt:lpwstr/>
  </property>
  <property fmtid="{D5CDD505-2E9C-101B-9397-08002B2CF9AE}" pid="15" name="ma007804401e49f99b45acec67683b43">
    <vt:lpwstr/>
  </property>
  <property fmtid="{D5CDD505-2E9C-101B-9397-08002B2CF9AE}" pid="16" name="MediaServiceImageTags">
    <vt:lpwstr/>
  </property>
  <property fmtid="{D5CDD505-2E9C-101B-9397-08002B2CF9AE}" pid="17" name="TaxCatchAll">
    <vt:lpwstr/>
  </property>
  <property fmtid="{D5CDD505-2E9C-101B-9397-08002B2CF9AE}" pid="18" name="TaxKeywordTaxHTField">
    <vt:lpwstr/>
  </property>
  <property fmtid="{D5CDD505-2E9C-101B-9397-08002B2CF9AE}" pid="19" name="pfb95992ca3e4a8e98ec844ebb61c72b">
    <vt:lpwstr/>
  </property>
  <property fmtid="{D5CDD505-2E9C-101B-9397-08002B2CF9AE}" pid="20" name="oef2483cf2d840baaf133d9028d812f2">
    <vt:lpwstr/>
  </property>
  <property fmtid="{D5CDD505-2E9C-101B-9397-08002B2CF9AE}" pid="21" name="dcd268622ae64b55b52f861eaf6c128a">
    <vt:lpwstr/>
  </property>
  <property fmtid="{D5CDD505-2E9C-101B-9397-08002B2CF9AE}" pid="22" name="BBP_x0020_Program_x0020_Focus">
    <vt:lpwstr/>
  </property>
  <property fmtid="{D5CDD505-2E9C-101B-9397-08002B2CF9AE}" pid="23" name="je69967f97cf4f37ab19cba000b8913d">
    <vt:lpwstr/>
  </property>
  <property fmtid="{D5CDD505-2E9C-101B-9397-08002B2CF9AE}" pid="24" name="BBP_x0020_Event_x0020_Title">
    <vt:lpwstr/>
  </property>
  <property fmtid="{D5CDD505-2E9C-101B-9397-08002B2CF9AE}" pid="25" name="TANF_x0020_State">
    <vt:lpwstr/>
  </property>
  <property fmtid="{D5CDD505-2E9C-101B-9397-08002B2CF9AE}" pid="26" name="d06d8d640fee472b9058e03e288c0984">
    <vt:lpwstr/>
  </property>
  <property fmtid="{D5CDD505-2E9C-101B-9397-08002B2CF9AE}" pid="27" name="BBP_x0020_Program_x0020_Name">
    <vt:lpwstr/>
  </property>
  <property fmtid="{D5CDD505-2E9C-101B-9397-08002B2CF9AE}" pid="28" name="BBP Program Name">
    <vt:lpwstr/>
  </property>
  <property fmtid="{D5CDD505-2E9C-101B-9397-08002B2CF9AE}" pid="29" name="BBP Document Type">
    <vt:lpwstr/>
  </property>
  <property fmtid="{D5CDD505-2E9C-101B-9397-08002B2CF9AE}" pid="30" name="BBP Program Focus">
    <vt:lpwstr/>
  </property>
  <property fmtid="{D5CDD505-2E9C-101B-9397-08002B2CF9AE}" pid="31" name="Document Source">
    <vt:lpwstr/>
  </property>
  <property fmtid="{D5CDD505-2E9C-101B-9397-08002B2CF9AE}" pid="32" name="BBP Event Title">
    <vt:lpwstr/>
  </property>
  <property fmtid="{D5CDD505-2E9C-101B-9397-08002B2CF9AE}" pid="33" name="Document Type">
    <vt:lpwstr/>
  </property>
  <property fmtid="{D5CDD505-2E9C-101B-9397-08002B2CF9AE}" pid="34" name="TANF State">
    <vt:lpwstr/>
  </property>
</Properties>
</file>